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1.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xr:revisionPtr revIDLastSave="0" documentId="13_ncr:1_{A1EE4857-6865-41CB-8A11-24557B3EFDDB}" xr6:coauthVersionLast="47" xr6:coauthVersionMax="47" xr10:uidLastSave="{00000000-0000-0000-0000-000000000000}"/>
  <bookViews>
    <workbookView xWindow="-120" yWindow="-120" windowWidth="29040" windowHeight="15840" firstSheet="7" activeTab="8" xr2:uid="{96A42C78-12F2-4148-A0D2-EDE9DB2AFDB2}"/>
  </bookViews>
  <sheets>
    <sheet name="ÍNDICE CUADROS" sheetId="54" r:id="rId1"/>
    <sheet name="ÍNDICE GRÁFICOS" sheetId="55" r:id="rId2"/>
    <sheet name="CUADRO_1" sheetId="1" r:id="rId3"/>
    <sheet name="CUADRO_2" sheetId="3" r:id="rId4"/>
    <sheet name="CUADRO_3" sheetId="4" r:id="rId5"/>
    <sheet name="CUADRO_4" sheetId="5" r:id="rId6"/>
    <sheet name="CUADRO_5" sheetId="39" r:id="rId7"/>
    <sheet name="CUADRO_6" sheetId="41" r:id="rId8"/>
    <sheet name="ANEXO II_CUADRO 3" sheetId="13" r:id="rId9"/>
    <sheet name="ANEXO III. CUADRO 4" sheetId="25" r:id="rId10"/>
    <sheet name="GRÁFICO_1" sheetId="56" r:id="rId11"/>
    <sheet name="GRÁFICO_2" sheetId="57" r:id="rId12"/>
    <sheet name="GRÁFICO_3" sheetId="59" r:id="rId13"/>
    <sheet name="GRÁFICO_4" sheetId="60" r:id="rId14"/>
    <sheet name="GRÁFICOS 5.A, B Y C" sheetId="75" r:id="rId15"/>
    <sheet name="GRÁFICO 5.D" sheetId="12" r:id="rId16"/>
    <sheet name="GRÁFICOS 6. A, B, C Y D" sheetId="14" r:id="rId17"/>
    <sheet name="GRÁFICO 7.A" sheetId="11" r:id="rId18"/>
    <sheet name="GRÁFICO 7.B" sheetId="15" r:id="rId19"/>
    <sheet name="GRÁFICO_8" sheetId="38" r:id="rId20"/>
    <sheet name="GRÁFICO 9" sheetId="37" r:id="rId21"/>
    <sheet name="GRÁFICO 10" sheetId="62" r:id="rId22"/>
    <sheet name="GRÁFICO 11" sheetId="63" r:id="rId23"/>
    <sheet name="GRÁFICO_12" sheetId="27" r:id="rId24"/>
    <sheet name="GRÁFICOS 13. A Y B" sheetId="28" r:id="rId25"/>
    <sheet name="GRÁFICOS 14. A Y B" sheetId="65" r:id="rId26"/>
    <sheet name="GRÁFICO_15" sheetId="66" r:id="rId27"/>
    <sheet name="GRÁFICO_16" sheetId="67" r:id="rId28"/>
    <sheet name="GRÁFICO_17" sheetId="30" r:id="rId29"/>
    <sheet name="GRÁFICO_18" sheetId="32" r:id="rId30"/>
    <sheet name="GRÁFICO_19" sheetId="31" r:id="rId31"/>
    <sheet name="GRÁFICO_20" sheetId="69" r:id="rId32"/>
    <sheet name="GRÁFICO_21" sheetId="70" r:id="rId33"/>
    <sheet name="GRÁFICO_22" sheetId="42" r:id="rId34"/>
  </sheets>
  <definedNames>
    <definedName name="\A" localSheetId="14">#REF!</definedName>
    <definedName name="\A">#REF!</definedName>
    <definedName name="\B" localSheetId="14">#REF!</definedName>
    <definedName name="\B">#REF!</definedName>
    <definedName name="\C" localSheetId="14">#REF!</definedName>
    <definedName name="\C">#REF!</definedName>
    <definedName name="\D" localSheetId="14">#REF!</definedName>
    <definedName name="\D">#REF!</definedName>
    <definedName name="\E" localSheetId="14">#REF!</definedName>
    <definedName name="\E">#REF!</definedName>
    <definedName name="\F">#REF!</definedName>
    <definedName name="\K">#REF!</definedName>
    <definedName name="\L">#REF!</definedName>
    <definedName name="\Z">#REF!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dde" hidden="1">#REF!</definedName>
    <definedName name="__FDS_HYPERLINK_TOGGLE_STATE__" hidden="1">"ON"</definedName>
    <definedName name="__FDS_UNIQUE_RANGE_ID_GENERATOR_COUNTER" hidden="1">1</definedName>
    <definedName name="__FDS_USED_FOR_REUSING_RANGE_IDS_RECYCLE" localSheetId="8" hidden="1">{2865,2867,2868,2870,2869}</definedName>
    <definedName name="__FDS_USED_FOR_REUSING_RANGE_IDS_RECYCLE" localSheetId="9" hidden="1">{2865,2867,2868,2870,2869}</definedName>
    <definedName name="__FDS_USED_FOR_REUSING_RANGE_IDS_RECYCLE" localSheetId="5" hidden="1">{2865,2867,2868,2870,2869}</definedName>
    <definedName name="__FDS_USED_FOR_REUSING_RANGE_IDS_RECYCLE" localSheetId="7" hidden="1">{2865,2867,2868,2870,2869}</definedName>
    <definedName name="__FDS_USED_FOR_REUSING_RANGE_IDS_RECYCLE" localSheetId="15" hidden="1">{2865,2867,2868,2870,2869}</definedName>
    <definedName name="__FDS_USED_FOR_REUSING_RANGE_IDS_RECYCLE" localSheetId="17" hidden="1">{2865,2867,2868,2870,2869}</definedName>
    <definedName name="__FDS_USED_FOR_REUSING_RANGE_IDS_RECYCLE" localSheetId="18" hidden="1">{2865,2867,2868,2870,2869}</definedName>
    <definedName name="__FDS_USED_FOR_REUSING_RANGE_IDS_RECYCLE" localSheetId="20" hidden="1">{2865,2867,2868,2870,2869}</definedName>
    <definedName name="__FDS_USED_FOR_REUSING_RANGE_IDS_RECYCLE" localSheetId="26" hidden="1">{2865,2867,2868,2870,2869}</definedName>
    <definedName name="__FDS_USED_FOR_REUSING_RANGE_IDS_RECYCLE" localSheetId="27" hidden="1">{2865,2867,2868,2870,2869}</definedName>
    <definedName name="__FDS_USED_FOR_REUSING_RANGE_IDS_RECYCLE" localSheetId="29" hidden="1">{2865,2867,2868,2870,2869}</definedName>
    <definedName name="__FDS_USED_FOR_REUSING_RANGE_IDS_RECYCLE" localSheetId="30" hidden="1">{2865,2867,2868,2870,2869}</definedName>
    <definedName name="__FDS_USED_FOR_REUSING_RANGE_IDS_RECYCLE" localSheetId="19" hidden="1">{2865,2867,2868,2870,2869}</definedName>
    <definedName name="__FDS_USED_FOR_REUSING_RANGE_IDS_RECYCLE" localSheetId="24" hidden="1">{2865,2867,2868,2870,2869}</definedName>
    <definedName name="__FDS_USED_FOR_REUSING_RANGE_IDS_RECYCLE" localSheetId="25" hidden="1">{2865,2867,2868,2870,2869}</definedName>
    <definedName name="__FDS_USED_FOR_REUSING_RANGE_IDS_RECYCLE" localSheetId="14" hidden="1">{2865,2867,2868,2870,2869}</definedName>
    <definedName name="__FDS_USED_FOR_REUSING_RANGE_IDS_RECYCLE" hidden="1">{2865,2867,2868,2870,2869}</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262__FDSAUDITLINK__" localSheetId="8"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9"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5"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7"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5"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7"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8"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0"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6"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7"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9"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30"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9"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4"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25"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localSheetId="14" hidden="1">{"fdsup://Directions/FactSet Auditing Viewer?action=AUDIT_VALUE&amp;DB=129&amp;ID1=B1KFX1&amp;VALUEID=18280&amp;SDATE=201102&amp;PERIODTYPE=QTR_STD&amp;SCFT=3&amp;window=popup_no_bar&amp;width=385&amp;height=120&amp;START_MAXIMIZED=FALSE&amp;creator=factset&amp;display_string=Audit"}</definedName>
    <definedName name="_2262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2294__FDSAUDITLINK__" localSheetId="8"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9"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5"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7"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5"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7"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8"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0"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6"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7"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9"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30"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9"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4"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25"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localSheetId="14" hidden="1">{"fdsup://Directions/FactSet Auditing Viewer?action=AUDIT_VALUE&amp;DB=129&amp;ID1=710755&amp;VALUEID=18280&amp;SDATE=201102&amp;PERIODTYPE=QTR_STD&amp;SCFT=3&amp;window=popup_no_bar&amp;width=385&amp;height=120&amp;START_MAXIMIZED=FALSE&amp;creator=factset&amp;display_string=Audit"}</definedName>
    <definedName name="_2294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2753__FDSAUDITLINK__" localSheetId="8"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9"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5"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7"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5"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7"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8"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0"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6"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7"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9"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30"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9"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4"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25"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localSheetId="14" hidden="1">{"fdsup://Directions/FactSet Auditing Viewer?action=AUDIT_VALUE&amp;DB=129&amp;ID1=710755&amp;VALUEID=18280&amp;SDATE=201102&amp;PERIODTYPE=QTR_STD&amp;SCFT=3&amp;window=popup_no_bar&amp;width=385&amp;height=120&amp;START_MAXIMIZED=FALSE&amp;creator=factset&amp;display_string=Audit"}</definedName>
    <definedName name="_2753__FDSAUDITLINK__" hidden="1">{"fdsup://Directions/FactSet Auditing Viewer?action=AUDIT_VALUE&amp;DB=129&amp;ID1=710755&amp;VALUEID=18280&amp;SDATE=201102&amp;PERIODTYPE=QTR_STD&amp;SCFT=3&amp;window=popup_no_bar&amp;width=385&amp;height=120&amp;START_MAXIMIZED=FALSE&amp;creator=factset&amp;display_string=Audit"}</definedName>
    <definedName name="_2826__FDSAUDITLINK__" localSheetId="8"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9"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5"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7"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5"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7"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8"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0"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6"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7"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9"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30"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9"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4"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25"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localSheetId="14" hidden="1">{"fdsup://Directions/FactSet Auditing Viewer?action=AUDIT_VALUE&amp;DB=129&amp;ID1=B1KFX1&amp;VALUEID=18280&amp;SDATE=201102&amp;PERIODTYPE=QTR_STD&amp;SCFT=3&amp;window=popup_no_bar&amp;width=385&amp;height=120&amp;START_MAXIMIZED=FALSE&amp;creator=factset&amp;display_string=Audit"}</definedName>
    <definedName name="_2826__FDSAUDITLINK__" hidden="1">{"fdsup://Directions/FactSet Auditing Viewer?action=AUDIT_VALUE&amp;DB=129&amp;ID1=B1KFX1&amp;VALUEID=18280&amp;SDATE=201102&amp;PERIODTYPE=QTR_STD&amp;SCFT=3&amp;window=popup_no_bar&amp;width=385&amp;height=120&amp;START_MAXIMIZED=FALSE&amp;creator=factset&amp;display_string=Audit"}</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B7DE21340CD4462A8CDB44AABD4F9DA7.edm" hidden="1">#REF!</definedName>
    <definedName name="_bdm.FastTrackBookmark.1_10_2007_12_28_19_PM.edm" hidden="1">#REF!</definedName>
    <definedName name="_bdm.FastTrackBookmark.1_10_2007_12_28_30_PM.edm" hidden="1">#REF!</definedName>
    <definedName name="_bdm.FastTrackBookmark.1_15_2007_5_39_13_PM.edm" hidden="1">#REF!</definedName>
    <definedName name="_bdm.FastTrackBookmark.1_20_2007_2_24_46_PM.edm" hidden="1">#REF!</definedName>
    <definedName name="_bdm.FastTrackBookmark.1_21_2007_9_18_20_PM.edm" hidden="1">#REF!</definedName>
    <definedName name="_bdm.FastTrackBookmark.1_22_2007_6_06_36_PM.edm" hidden="1">#REF!</definedName>
    <definedName name="_bdm.FastTrackBookmark.11_15_2006_11_26_49_PM.edm" hidden="1">#REF!</definedName>
    <definedName name="_bdm.FastTrackBookmark.11_15_2006_5_19_46_PM.edm" hidden="1">#REF!</definedName>
    <definedName name="_bdm.FastTrackBookmark.11_21_2006_8_44_58_PM.edm" localSheetId="9" hidden="1">#REF!</definedName>
    <definedName name="_bdm.FastTrackBookmark.11_21_2006_8_44_58_PM.edm" localSheetId="7" hidden="1">#REF!</definedName>
    <definedName name="_bdm.FastTrackBookmark.11_21_2006_8_44_58_PM.edm" localSheetId="18" hidden="1">#REF!</definedName>
    <definedName name="_bdm.FastTrackBookmark.11_21_2006_8_44_58_PM.edm" localSheetId="20" hidden="1">#REF!</definedName>
    <definedName name="_bdm.FastTrackBookmark.11_21_2006_8_44_58_PM.edm" localSheetId="29" hidden="1">#REF!</definedName>
    <definedName name="_bdm.FastTrackBookmark.11_21_2006_8_44_58_PM.edm" localSheetId="30" hidden="1">#REF!</definedName>
    <definedName name="_bdm.FastTrackBookmark.11_21_2006_8_44_58_PM.edm" localSheetId="19" hidden="1">#REF!</definedName>
    <definedName name="_bdm.FastTrackBookmark.11_21_2006_8_44_58_PM.edm" localSheetId="24" hidden="1">#REF!</definedName>
    <definedName name="_bdm.FastTrackBookmark.11_21_2006_8_44_58_PM.edm" localSheetId="25" hidden="1">#REF!</definedName>
    <definedName name="_bdm.FastTrackBookmark.11_21_2006_8_44_58_PM.edm" localSheetId="14" hidden="1">#REF!</definedName>
    <definedName name="_bdm.FastTrackBookmark.11_21_2006_8_44_58_PM.edm" hidden="1">#REF!</definedName>
    <definedName name="_bdm.FastTrackBookmark.11_21_2006_8_45_02_PM.edm" localSheetId="9" hidden="1">#REF!</definedName>
    <definedName name="_bdm.FastTrackBookmark.11_21_2006_8_45_02_PM.edm" localSheetId="14" hidden="1">#REF!</definedName>
    <definedName name="_bdm.FastTrackBookmark.11_21_2006_8_45_02_PM.edm" hidden="1">#REF!</definedName>
    <definedName name="_cls1" localSheetId="9">#REF!</definedName>
    <definedName name="_cls1" localSheetId="7">#REF!</definedName>
    <definedName name="_cls1" localSheetId="18">#REF!</definedName>
    <definedName name="_cls1" localSheetId="20">#REF!</definedName>
    <definedName name="_cls1" localSheetId="29">#REF!</definedName>
    <definedName name="_cls1" localSheetId="30">#REF!</definedName>
    <definedName name="_cls1" localSheetId="19">#REF!</definedName>
    <definedName name="_cls1" localSheetId="24">#REF!</definedName>
    <definedName name="_cls1" localSheetId="25">#REF!</definedName>
    <definedName name="_cls1" localSheetId="14">#REF!</definedName>
    <definedName name="_cls1" localSheetId="16">#REF!</definedName>
    <definedName name="_cls1">#REF!</definedName>
    <definedName name="_cls2" localSheetId="18">#REF!</definedName>
    <definedName name="_cls2" localSheetId="33">#REF!</definedName>
    <definedName name="_cls2">#REF!</definedName>
    <definedName name="_cls3" localSheetId="18">#REF!</definedName>
    <definedName name="_cls3" localSheetId="33">#REF!</definedName>
    <definedName name="_cls3">#REF!</definedName>
    <definedName name="_cls4" localSheetId="18">#REF!</definedName>
    <definedName name="_cls4" localSheetId="33">#REF!</definedName>
    <definedName name="_cls4">#REF!</definedName>
    <definedName name="_cri21292">#REF!</definedName>
    <definedName name="_cri21293">#REF!</definedName>
    <definedName name="_cri21294">#REF!</definedName>
    <definedName name="_cri21295">#REF!</definedName>
    <definedName name="_cri21296">#REF!</definedName>
    <definedName name="_CRI2192">#REF!</definedName>
    <definedName name="_CRI2193">#REF!</definedName>
    <definedName name="_CRI2194">#REF!</definedName>
    <definedName name="_CRI2195">#REF!</definedName>
    <definedName name="_CRI2196">#REF!</definedName>
    <definedName name="_CRI2292">#REF!</definedName>
    <definedName name="_CRI2293">#REF!</definedName>
    <definedName name="_CRI2294">#REF!</definedName>
    <definedName name="_CRI2295">#REF!</definedName>
    <definedName name="_CRI2296">#REF!</definedName>
    <definedName name="_CRI2392">#REF!</definedName>
    <definedName name="_CRI2393">#REF!</definedName>
    <definedName name="_CRI2394">#REF!</definedName>
    <definedName name="_CRI2395">#REF!</definedName>
    <definedName name="_CRI2396">#REF!</definedName>
    <definedName name="_CRI2492">#REF!</definedName>
    <definedName name="_CRI2493">#REF!</definedName>
    <definedName name="_CRI2494">#REF!</definedName>
    <definedName name="_CRI2495">#REF!</definedName>
    <definedName name="_CRI2496">#REF!</definedName>
    <definedName name="_CRI2592">#REF!</definedName>
    <definedName name="_CRI2593">#REF!</definedName>
    <definedName name="_CRI2594">#REF!</definedName>
    <definedName name="_CRI2595">#REF!</definedName>
    <definedName name="_CRI2596">#REF!</definedName>
    <definedName name="_CRI3192">#REF!</definedName>
    <definedName name="_CRI3193">#REF!</definedName>
    <definedName name="_CRI3194">#REF!</definedName>
    <definedName name="_CRI3195">#REF!</definedName>
    <definedName name="_CRI3196">#REF!</definedName>
    <definedName name="_CRI3292">#REF!</definedName>
    <definedName name="_CRI3293">#REF!</definedName>
    <definedName name="_CRI3294">#REF!</definedName>
    <definedName name="_CRI3295">#REF!</definedName>
    <definedName name="_CRI3296">#REF!</definedName>
    <definedName name="_CRI3392">#REF!</definedName>
    <definedName name="_CRI3393">#REF!</definedName>
    <definedName name="_CRI3394">#REF!</definedName>
    <definedName name="_CRI3395">#REF!</definedName>
    <definedName name="_CRI3396">#REF!</definedName>
    <definedName name="_CRI3492">#REF!</definedName>
    <definedName name="_CRI3493">#REF!</definedName>
    <definedName name="_CRI3494">#REF!</definedName>
    <definedName name="_CRI3495">#REF!</definedName>
    <definedName name="_CRI3496">#REF!</definedName>
    <definedName name="_CRI5192">#REF!</definedName>
    <definedName name="_CRI5193">#REF!</definedName>
    <definedName name="_CRI5194">#REF!</definedName>
    <definedName name="_CRI5195">#REF!</definedName>
    <definedName name="_CRI5196">#REF!</definedName>
    <definedName name="_CRI5292">#REF!</definedName>
    <definedName name="_CRI5293">#REF!</definedName>
    <definedName name="_CRI5294">#REF!</definedName>
    <definedName name="_CRI5295">#REF!</definedName>
    <definedName name="_CRI5296">#REF!</definedName>
    <definedName name="_CRI5392">#REF!</definedName>
    <definedName name="_CRI5393">#REF!</definedName>
    <definedName name="_CRI5394">#REF!</definedName>
    <definedName name="_CRI5395">#REF!</definedName>
    <definedName name="_CRI5396">#REF!</definedName>
    <definedName name="_Dist_Bin" hidden="1">#REF!</definedName>
    <definedName name="_Dist_Values" hidden="1">#REF!</definedName>
    <definedName name="_DLX2.EUC">#REF!</definedName>
    <definedName name="_DLX7.EUR">#REF!</definedName>
    <definedName name="_Fil2" hidden="1">#REF!</definedName>
    <definedName name="_Fil3" hidden="1">#REF!</definedName>
    <definedName name="_Fill" localSheetId="9" hidden="1">#REF!</definedName>
    <definedName name="_Fill" localSheetId="7" hidden="1">#REF!</definedName>
    <definedName name="_Fill" localSheetId="18" hidden="1">#REF!</definedName>
    <definedName name="_Fill" localSheetId="20" hidden="1">#REF!</definedName>
    <definedName name="_Fill" localSheetId="29" hidden="1">#REF!</definedName>
    <definedName name="_Fill" localSheetId="30" hidden="1">#REF!</definedName>
    <definedName name="_Fill" localSheetId="19" hidden="1">#REF!</definedName>
    <definedName name="_Fill" localSheetId="24" hidden="1">#REF!</definedName>
    <definedName name="_Fill" localSheetId="25" hidden="1">#REF!</definedName>
    <definedName name="_Fill" localSheetId="14" hidden="1">#REF!</definedName>
    <definedName name="_Fill" hidden="1">#REF!</definedName>
    <definedName name="_Fill1" localSheetId="9" hidden="1">#REF!</definedName>
    <definedName name="_Fill1" localSheetId="7" hidden="1">#REF!</definedName>
    <definedName name="_Fill1" localSheetId="18" hidden="1">#REF!</definedName>
    <definedName name="_Fill1" localSheetId="20" hidden="1">#REF!</definedName>
    <definedName name="_Fill1" localSheetId="29" hidden="1">#REF!</definedName>
    <definedName name="_Fill1" localSheetId="30" hidden="1">#REF!</definedName>
    <definedName name="_Fill1" localSheetId="19" hidden="1">#REF!</definedName>
    <definedName name="_Fill1" localSheetId="24" hidden="1">#REF!</definedName>
    <definedName name="_Fill1" localSheetId="25" hidden="1">#REF!</definedName>
    <definedName name="_Fill1" localSheetId="14" hidden="1">#REF!</definedName>
    <definedName name="_Fill1" hidden="1">#REF!</definedName>
    <definedName name="_Fill4" hidden="1">#REF!</definedName>
    <definedName name="_Filler" hidden="1">#REF!</definedName>
    <definedName name="_FILLL" hidden="1">#REF!</definedName>
    <definedName name="_filterd" hidden="1">#REF!</definedName>
    <definedName name="_xlnm._FilterDatabase" hidden="1">#REF!</definedName>
    <definedName name="_gt4" hidden="1">{#N/A,#N/A,FALSE,"DOC";"TB_28",#N/A,FALSE,"FITB_28";"TB_91",#N/A,FALSE,"FITB_91";"TB_182",#N/A,FALSE,"FITB_182";"TB_273",#N/A,FALSE,"FITB_273";"TB_364",#N/A,FALSE,"FITB_364 ";"SUMMARY",#N/A,FALSE,"Summary"}</definedName>
    <definedName name="_Key1" localSheetId="9" hidden="1">#REF!</definedName>
    <definedName name="_Key1" localSheetId="7" hidden="1">#REF!</definedName>
    <definedName name="_Key1" localSheetId="18" hidden="1">#REF!</definedName>
    <definedName name="_Key1" localSheetId="20" hidden="1">#REF!</definedName>
    <definedName name="_Key1" localSheetId="29" hidden="1">#REF!</definedName>
    <definedName name="_Key1" localSheetId="30" hidden="1">#REF!</definedName>
    <definedName name="_Key1" localSheetId="19" hidden="1">#REF!</definedName>
    <definedName name="_Key1" localSheetId="24" hidden="1">#REF!</definedName>
    <definedName name="_Key1" localSheetId="25" hidden="1">#REF!</definedName>
    <definedName name="_Key1" localSheetId="14" hidden="1">#REF!</definedName>
    <definedName name="_Key1" hidden="1">#REF!</definedName>
    <definedName name="_Key2" hidden="1">#REF!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Order1" hidden="1">0</definedName>
    <definedName name="_Order2" hidden="1">0</definedName>
    <definedName name="_Parse_In" hidden="1">#REF!</definedName>
    <definedName name="_Parse_Out" hidden="1">#REF!</definedName>
    <definedName name="_PGE2011">#REF!</definedName>
    <definedName name="_Regression_Int" hidden="1">1</definedName>
    <definedName name="_Regression_Out" localSheetId="9" hidden="1">#REF!</definedName>
    <definedName name="_Regression_Out" localSheetId="5" hidden="1">#REF!</definedName>
    <definedName name="_Regression_Out" localSheetId="26" hidden="1">#REF!</definedName>
    <definedName name="_Regression_Out" localSheetId="27" hidden="1">#REF!</definedName>
    <definedName name="_Regression_Out" localSheetId="28" hidden="1">#REF!</definedName>
    <definedName name="_Regression_Out" localSheetId="33" hidden="1">#REF!</definedName>
    <definedName name="_Regression_Out" localSheetId="14" hidden="1">#REF!</definedName>
    <definedName name="_Regression_Out" hidden="1">#REF!</definedName>
    <definedName name="_Regression_X" hidden="1">#REF!</definedName>
    <definedName name="_Regression_Y" hidden="1">#REF!</definedName>
    <definedName name="_Sort" localSheetId="9" hidden="1">#REF!</definedName>
    <definedName name="_Sort" localSheetId="7" hidden="1">#REF!</definedName>
    <definedName name="_Sort" localSheetId="18" hidden="1">#REF!</definedName>
    <definedName name="_Sort" localSheetId="20" hidden="1">#REF!</definedName>
    <definedName name="_Sort" localSheetId="29" hidden="1">#REF!</definedName>
    <definedName name="_Sort" localSheetId="30" hidden="1">#REF!</definedName>
    <definedName name="_Sort" localSheetId="19" hidden="1">#REF!</definedName>
    <definedName name="_Sort" localSheetId="24" hidden="1">#REF!</definedName>
    <definedName name="_Sort" localSheetId="25" hidden="1">#REF!</definedName>
    <definedName name="_Sort" localSheetId="14" hidden="1">#REF!</definedName>
    <definedName name="_Sort" hidden="1">#REF!</definedName>
    <definedName name="_SRT11" hidden="1">{"Minpmon",#N/A,FALSE,"Monthinput"}</definedName>
    <definedName name="_Table1_In1" localSheetId="9" hidden="1">#REF!</definedName>
    <definedName name="_Table1_In1" localSheetId="7" hidden="1">#REF!</definedName>
    <definedName name="_Table1_In1" localSheetId="20" hidden="1">#REF!</definedName>
    <definedName name="_Table1_In1" localSheetId="29" hidden="1">#REF!</definedName>
    <definedName name="_Table1_In1" localSheetId="30" hidden="1">#REF!</definedName>
    <definedName name="_Table1_In1" localSheetId="19" hidden="1">#REF!</definedName>
    <definedName name="_Table1_In1" localSheetId="24" hidden="1">#REF!</definedName>
    <definedName name="_Table1_In1" localSheetId="25" hidden="1">#REF!</definedName>
    <definedName name="_Table1_In1" localSheetId="14"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 hidden="1">#REF!</definedName>
    <definedName name="_Z">#REF!</definedName>
    <definedName name="a" localSheetId="9">#REF!</definedName>
    <definedName name="a" localSheetId="7">#REF!</definedName>
    <definedName name="a" localSheetId="18">#REF!</definedName>
    <definedName name="a" localSheetId="20">#REF!</definedName>
    <definedName name="a" localSheetId="29">#REF!</definedName>
    <definedName name="a" localSheetId="30">#REF!</definedName>
    <definedName name="a" localSheetId="33">#REF!</definedName>
    <definedName name="a" localSheetId="19">#REF!</definedName>
    <definedName name="a" localSheetId="24">#REF!</definedName>
    <definedName name="a" localSheetId="25">#REF!</definedName>
    <definedName name="a" localSheetId="14">#REF!</definedName>
    <definedName name="a" localSheetId="16">#REF!</definedName>
    <definedName name="a">#REF!</definedName>
    <definedName name="a1ç">#REF!</definedName>
    <definedName name="aa" localSheetId="8" hidden="1">{#N/A,#N/A,FALSE,"Title Page";#N/A,#N/A,FALSE,"Conclusions";#N/A,#N/A,FALSE,"Assum.";#N/A,#N/A,FALSE,"Sun  DCF-WC-Dep";#N/A,#N/A,FALSE,"MarketValue";#N/A,#N/A,FALSE,"BalSheet";#N/A,#N/A,FALSE,"WACC";#N/A,#N/A,FALSE,"PC+ Info.";#N/A,#N/A,FALSE,"PC+Info_2"}</definedName>
    <definedName name="aa" localSheetId="9" hidden="1">{#N/A,#N/A,FALSE,"Title Page";#N/A,#N/A,FALSE,"Conclusions";#N/A,#N/A,FALSE,"Assum.";#N/A,#N/A,FALSE,"Sun  DCF-WC-Dep";#N/A,#N/A,FALSE,"MarketValue";#N/A,#N/A,FALSE,"BalSheet";#N/A,#N/A,FALSE,"WACC";#N/A,#N/A,FALSE,"PC+ Info.";#N/A,#N/A,FALSE,"PC+Info_2"}</definedName>
    <definedName name="aa" localSheetId="5" hidden="1">{#N/A,#N/A,FALSE,"Title Page";#N/A,#N/A,FALSE,"Conclusions";#N/A,#N/A,FALSE,"Assum.";#N/A,#N/A,FALSE,"Sun  DCF-WC-Dep";#N/A,#N/A,FALSE,"MarketValue";#N/A,#N/A,FALSE,"BalSheet";#N/A,#N/A,FALSE,"WACC";#N/A,#N/A,FALSE,"PC+ Info.";#N/A,#N/A,FALSE,"PC+Info_2"}</definedName>
    <definedName name="aa" localSheetId="7" hidden="1">{#N/A,#N/A,FALSE,"Title Page";#N/A,#N/A,FALSE,"Conclusions";#N/A,#N/A,FALSE,"Assum.";#N/A,#N/A,FALSE,"Sun  DCF-WC-Dep";#N/A,#N/A,FALSE,"MarketValue";#N/A,#N/A,FALSE,"BalSheet";#N/A,#N/A,FALSE,"WACC";#N/A,#N/A,FALSE,"PC+ Info.";#N/A,#N/A,FALSE,"PC+Info_2"}</definedName>
    <definedName name="aa" localSheetId="15" hidden="1">{#N/A,#N/A,FALSE,"Title Page";#N/A,#N/A,FALSE,"Conclusions";#N/A,#N/A,FALSE,"Assum.";#N/A,#N/A,FALSE,"Sun  DCF-WC-Dep";#N/A,#N/A,FALSE,"MarketValue";#N/A,#N/A,FALSE,"BalSheet";#N/A,#N/A,FALSE,"WACC";#N/A,#N/A,FALSE,"PC+ Info.";#N/A,#N/A,FALSE,"PC+Info_2"}</definedName>
    <definedName name="aa" localSheetId="17" hidden="1">{#N/A,#N/A,FALSE,"Title Page";#N/A,#N/A,FALSE,"Conclusions";#N/A,#N/A,FALSE,"Assum.";#N/A,#N/A,FALSE,"Sun  DCF-WC-Dep";#N/A,#N/A,FALSE,"MarketValue";#N/A,#N/A,FALSE,"BalSheet";#N/A,#N/A,FALSE,"WACC";#N/A,#N/A,FALSE,"PC+ Info.";#N/A,#N/A,FALSE,"PC+Info_2"}</definedName>
    <definedName name="aa" localSheetId="18" hidden="1">{#N/A,#N/A,FALSE,"Title Page";#N/A,#N/A,FALSE,"Conclusions";#N/A,#N/A,FALSE,"Assum.";#N/A,#N/A,FALSE,"Sun  DCF-WC-Dep";#N/A,#N/A,FALSE,"MarketValue";#N/A,#N/A,FALSE,"BalSheet";#N/A,#N/A,FALSE,"WACC";#N/A,#N/A,FALSE,"PC+ Info.";#N/A,#N/A,FALSE,"PC+Info_2"}</definedName>
    <definedName name="aa" localSheetId="20" hidden="1">{#N/A,#N/A,FALSE,"Title Page";#N/A,#N/A,FALSE,"Conclusions";#N/A,#N/A,FALSE,"Assum.";#N/A,#N/A,FALSE,"Sun  DCF-WC-Dep";#N/A,#N/A,FALSE,"MarketValue";#N/A,#N/A,FALSE,"BalSheet";#N/A,#N/A,FALSE,"WACC";#N/A,#N/A,FALSE,"PC+ Info.";#N/A,#N/A,FALSE,"PC+Info_2"}</definedName>
    <definedName name="aa" localSheetId="26" hidden="1">{#N/A,#N/A,FALSE,"Title Page";#N/A,#N/A,FALSE,"Conclusions";#N/A,#N/A,FALSE,"Assum.";#N/A,#N/A,FALSE,"Sun  DCF-WC-Dep";#N/A,#N/A,FALSE,"MarketValue";#N/A,#N/A,FALSE,"BalSheet";#N/A,#N/A,FALSE,"WACC";#N/A,#N/A,FALSE,"PC+ Info.";#N/A,#N/A,FALSE,"PC+Info_2"}</definedName>
    <definedName name="aa" localSheetId="27" hidden="1">{#N/A,#N/A,FALSE,"Title Page";#N/A,#N/A,FALSE,"Conclusions";#N/A,#N/A,FALSE,"Assum.";#N/A,#N/A,FALSE,"Sun  DCF-WC-Dep";#N/A,#N/A,FALSE,"MarketValue";#N/A,#N/A,FALSE,"BalSheet";#N/A,#N/A,FALSE,"WACC";#N/A,#N/A,FALSE,"PC+ Info.";#N/A,#N/A,FALSE,"PC+Info_2"}</definedName>
    <definedName name="aa" localSheetId="29" hidden="1">{#N/A,#N/A,FALSE,"Title Page";#N/A,#N/A,FALSE,"Conclusions";#N/A,#N/A,FALSE,"Assum.";#N/A,#N/A,FALSE,"Sun  DCF-WC-Dep";#N/A,#N/A,FALSE,"MarketValue";#N/A,#N/A,FALSE,"BalSheet";#N/A,#N/A,FALSE,"WACC";#N/A,#N/A,FALSE,"PC+ Info.";#N/A,#N/A,FALSE,"PC+Info_2"}</definedName>
    <definedName name="aa" localSheetId="30" hidden="1">{#N/A,#N/A,FALSE,"Title Page";#N/A,#N/A,FALSE,"Conclusions";#N/A,#N/A,FALSE,"Assum.";#N/A,#N/A,FALSE,"Sun  DCF-WC-Dep";#N/A,#N/A,FALSE,"MarketValue";#N/A,#N/A,FALSE,"BalSheet";#N/A,#N/A,FALSE,"WACC";#N/A,#N/A,FALSE,"PC+ Info.";#N/A,#N/A,FALSE,"PC+Info_2"}</definedName>
    <definedName name="aa" localSheetId="19" hidden="1">{#N/A,#N/A,FALSE,"Title Page";#N/A,#N/A,FALSE,"Conclusions";#N/A,#N/A,FALSE,"Assum.";#N/A,#N/A,FALSE,"Sun  DCF-WC-Dep";#N/A,#N/A,FALSE,"MarketValue";#N/A,#N/A,FALSE,"BalSheet";#N/A,#N/A,FALSE,"WACC";#N/A,#N/A,FALSE,"PC+ Info.";#N/A,#N/A,FALSE,"PC+Info_2"}</definedName>
    <definedName name="aa" localSheetId="24" hidden="1">{#N/A,#N/A,FALSE,"Title Page";#N/A,#N/A,FALSE,"Conclusions";#N/A,#N/A,FALSE,"Assum.";#N/A,#N/A,FALSE,"Sun  DCF-WC-Dep";#N/A,#N/A,FALSE,"MarketValue";#N/A,#N/A,FALSE,"BalSheet";#N/A,#N/A,FALSE,"WACC";#N/A,#N/A,FALSE,"PC+ Info.";#N/A,#N/A,FALSE,"PC+Info_2"}</definedName>
    <definedName name="aa" localSheetId="25" hidden="1">{#N/A,#N/A,FALSE,"Title Page";#N/A,#N/A,FALSE,"Conclusions";#N/A,#N/A,FALSE,"Assum.";#N/A,#N/A,FALSE,"Sun  DCF-WC-Dep";#N/A,#N/A,FALSE,"MarketValue";#N/A,#N/A,FALSE,"BalSheet";#N/A,#N/A,FALSE,"WACC";#N/A,#N/A,FALSE,"PC+ Info.";#N/A,#N/A,FALSE,"PC+Info_2"}</definedName>
    <definedName name="aa" localSheetId="14" hidden="1">{#N/A,#N/A,FALSE,"Title Page";#N/A,#N/A,FALSE,"Conclusions";#N/A,#N/A,FALSE,"Assum.";#N/A,#N/A,FALSE,"Sun  DCF-WC-Dep";#N/A,#N/A,FALSE,"MarketValue";#N/A,#N/A,FALSE,"BalSheet";#N/A,#N/A,FALSE,"WACC";#N/A,#N/A,FALSE,"PC+ Info.";#N/A,#N/A,FALSE,"PC+Info_2"}</definedName>
    <definedName name="aa" hidden="1">{#N/A,#N/A,FALSE,"Title Page";#N/A,#N/A,FALSE,"Conclusions";#N/A,#N/A,FALSE,"Assum.";#N/A,#N/A,FALSE,"Sun  DCF-WC-Dep";#N/A,#N/A,FALSE,"MarketValue";#N/A,#N/A,FALSE,"BalSheet";#N/A,#N/A,FALSE,"WACC";#N/A,#N/A,FALSE,"PC+ Info.";#N/A,#N/A,FALSE,"PC+Info_2"}</definedName>
    <definedName name="aaa" localSheetId="8" hidden="1">{#N/A,#N/A,FALSE,"Title Page";#N/A,#N/A,FALSE,"Conclusions";#N/A,#N/A,FALSE,"Assum.";#N/A,#N/A,FALSE,"Sun  DCF-WC-Dep";#N/A,#N/A,FALSE,"MarketValue";#N/A,#N/A,FALSE,"BalSheet";#N/A,#N/A,FALSE,"WACC";#N/A,#N/A,FALSE,"PC+ Info.";#N/A,#N/A,FALSE,"PC+Info_2"}</definedName>
    <definedName name="aaa" localSheetId="9" hidden="1">{#N/A,#N/A,FALSE,"Title Page";#N/A,#N/A,FALSE,"Conclusions";#N/A,#N/A,FALSE,"Assum.";#N/A,#N/A,FALSE,"Sun  DCF-WC-Dep";#N/A,#N/A,FALSE,"MarketValue";#N/A,#N/A,FALSE,"BalSheet";#N/A,#N/A,FALSE,"WACC";#N/A,#N/A,FALSE,"PC+ Info.";#N/A,#N/A,FALSE,"PC+Info_2"}</definedName>
    <definedName name="aaa" localSheetId="5" hidden="1">{#N/A,#N/A,FALSE,"Title Page";#N/A,#N/A,FALSE,"Conclusions";#N/A,#N/A,FALSE,"Assum.";#N/A,#N/A,FALSE,"Sun  DCF-WC-Dep";#N/A,#N/A,FALSE,"MarketValue";#N/A,#N/A,FALSE,"BalSheet";#N/A,#N/A,FALSE,"WACC";#N/A,#N/A,FALSE,"PC+ Info.";#N/A,#N/A,FALSE,"PC+Info_2"}</definedName>
    <definedName name="aaa" localSheetId="7" hidden="1">{#N/A,#N/A,FALSE,"Title Page";#N/A,#N/A,FALSE,"Conclusions";#N/A,#N/A,FALSE,"Assum.";#N/A,#N/A,FALSE,"Sun  DCF-WC-Dep";#N/A,#N/A,FALSE,"MarketValue";#N/A,#N/A,FALSE,"BalSheet";#N/A,#N/A,FALSE,"WACC";#N/A,#N/A,FALSE,"PC+ Info.";#N/A,#N/A,FALSE,"PC+Info_2"}</definedName>
    <definedName name="aaa" localSheetId="15" hidden="1">{#N/A,#N/A,FALSE,"Title Page";#N/A,#N/A,FALSE,"Conclusions";#N/A,#N/A,FALSE,"Assum.";#N/A,#N/A,FALSE,"Sun  DCF-WC-Dep";#N/A,#N/A,FALSE,"MarketValue";#N/A,#N/A,FALSE,"BalSheet";#N/A,#N/A,FALSE,"WACC";#N/A,#N/A,FALSE,"PC+ Info.";#N/A,#N/A,FALSE,"PC+Info_2"}</definedName>
    <definedName name="aaa" localSheetId="17" hidden="1">{#N/A,#N/A,FALSE,"Title Page";#N/A,#N/A,FALSE,"Conclusions";#N/A,#N/A,FALSE,"Assum.";#N/A,#N/A,FALSE,"Sun  DCF-WC-Dep";#N/A,#N/A,FALSE,"MarketValue";#N/A,#N/A,FALSE,"BalSheet";#N/A,#N/A,FALSE,"WACC";#N/A,#N/A,FALSE,"PC+ Info.";#N/A,#N/A,FALSE,"PC+Info_2"}</definedName>
    <definedName name="aaa" localSheetId="18" hidden="1">{#N/A,#N/A,FALSE,"Title Page";#N/A,#N/A,FALSE,"Conclusions";#N/A,#N/A,FALSE,"Assum.";#N/A,#N/A,FALSE,"Sun  DCF-WC-Dep";#N/A,#N/A,FALSE,"MarketValue";#N/A,#N/A,FALSE,"BalSheet";#N/A,#N/A,FALSE,"WACC";#N/A,#N/A,FALSE,"PC+ Info.";#N/A,#N/A,FALSE,"PC+Info_2"}</definedName>
    <definedName name="aaa" localSheetId="20" hidden="1">{#N/A,#N/A,FALSE,"Title Page";#N/A,#N/A,FALSE,"Conclusions";#N/A,#N/A,FALSE,"Assum.";#N/A,#N/A,FALSE,"Sun  DCF-WC-Dep";#N/A,#N/A,FALSE,"MarketValue";#N/A,#N/A,FALSE,"BalSheet";#N/A,#N/A,FALSE,"WACC";#N/A,#N/A,FALSE,"PC+ Info.";#N/A,#N/A,FALSE,"PC+Info_2"}</definedName>
    <definedName name="aaa" localSheetId="26" hidden="1">{#N/A,#N/A,FALSE,"Title Page";#N/A,#N/A,FALSE,"Conclusions";#N/A,#N/A,FALSE,"Assum.";#N/A,#N/A,FALSE,"Sun  DCF-WC-Dep";#N/A,#N/A,FALSE,"MarketValue";#N/A,#N/A,FALSE,"BalSheet";#N/A,#N/A,FALSE,"WACC";#N/A,#N/A,FALSE,"PC+ Info.";#N/A,#N/A,FALSE,"PC+Info_2"}</definedName>
    <definedName name="aaa" localSheetId="27" hidden="1">{#N/A,#N/A,FALSE,"Title Page";#N/A,#N/A,FALSE,"Conclusions";#N/A,#N/A,FALSE,"Assum.";#N/A,#N/A,FALSE,"Sun  DCF-WC-Dep";#N/A,#N/A,FALSE,"MarketValue";#N/A,#N/A,FALSE,"BalSheet";#N/A,#N/A,FALSE,"WACC";#N/A,#N/A,FALSE,"PC+ Info.";#N/A,#N/A,FALSE,"PC+Info_2"}</definedName>
    <definedName name="aaa" localSheetId="29" hidden="1">{#N/A,#N/A,FALSE,"Title Page";#N/A,#N/A,FALSE,"Conclusions";#N/A,#N/A,FALSE,"Assum.";#N/A,#N/A,FALSE,"Sun  DCF-WC-Dep";#N/A,#N/A,FALSE,"MarketValue";#N/A,#N/A,FALSE,"BalSheet";#N/A,#N/A,FALSE,"WACC";#N/A,#N/A,FALSE,"PC+ Info.";#N/A,#N/A,FALSE,"PC+Info_2"}</definedName>
    <definedName name="aaa" localSheetId="30" hidden="1">{#N/A,#N/A,FALSE,"Title Page";#N/A,#N/A,FALSE,"Conclusions";#N/A,#N/A,FALSE,"Assum.";#N/A,#N/A,FALSE,"Sun  DCF-WC-Dep";#N/A,#N/A,FALSE,"MarketValue";#N/A,#N/A,FALSE,"BalSheet";#N/A,#N/A,FALSE,"WACC";#N/A,#N/A,FALSE,"PC+ Info.";#N/A,#N/A,FALSE,"PC+Info_2"}</definedName>
    <definedName name="aaa" localSheetId="19" hidden="1">{#N/A,#N/A,FALSE,"Title Page";#N/A,#N/A,FALSE,"Conclusions";#N/A,#N/A,FALSE,"Assum.";#N/A,#N/A,FALSE,"Sun  DCF-WC-Dep";#N/A,#N/A,FALSE,"MarketValue";#N/A,#N/A,FALSE,"BalSheet";#N/A,#N/A,FALSE,"WACC";#N/A,#N/A,FALSE,"PC+ Info.";#N/A,#N/A,FALSE,"PC+Info_2"}</definedName>
    <definedName name="aaa" localSheetId="24" hidden="1">{#N/A,#N/A,FALSE,"Title Page";#N/A,#N/A,FALSE,"Conclusions";#N/A,#N/A,FALSE,"Assum.";#N/A,#N/A,FALSE,"Sun  DCF-WC-Dep";#N/A,#N/A,FALSE,"MarketValue";#N/A,#N/A,FALSE,"BalSheet";#N/A,#N/A,FALSE,"WACC";#N/A,#N/A,FALSE,"PC+ Info.";#N/A,#N/A,FALSE,"PC+Info_2"}</definedName>
    <definedName name="aaa" localSheetId="25" hidden="1">{#N/A,#N/A,FALSE,"Title Page";#N/A,#N/A,FALSE,"Conclusions";#N/A,#N/A,FALSE,"Assum.";#N/A,#N/A,FALSE,"Sun  DCF-WC-Dep";#N/A,#N/A,FALSE,"MarketValue";#N/A,#N/A,FALSE,"BalSheet";#N/A,#N/A,FALSE,"WACC";#N/A,#N/A,FALSE,"PC+ Info.";#N/A,#N/A,FALSE,"PC+Info_2"}</definedName>
    <definedName name="aaa" localSheetId="14" hidden="1">{#N/A,#N/A,FALSE,"Title Page";#N/A,#N/A,FALSE,"Conclusions";#N/A,#N/A,FALSE,"Assum.";#N/A,#N/A,FALSE,"Sun  DCF-WC-Dep";#N/A,#N/A,FALSE,"MarketValue";#N/A,#N/A,FALSE,"BalSheet";#N/A,#N/A,FALSE,"WACC";#N/A,#N/A,FALSE,"PC+ Info.";#N/A,#N/A,FALSE,"PC+Info_2"}</definedName>
    <definedName name="aaa" hidden="1">{#N/A,#N/A,FALSE,"Title Page";#N/A,#N/A,FALSE,"Conclusions";#N/A,#N/A,FALSE,"Assum.";#N/A,#N/A,FALSE,"Sun  DCF-WC-Dep";#N/A,#N/A,FALSE,"MarketValue";#N/A,#N/A,FALSE,"BalSheet";#N/A,#N/A,FALSE,"WACC";#N/A,#N/A,FALSE,"PC+ Info.";#N/A,#N/A,FALSE,"PC+Info_2"}</definedName>
    <definedName name="aaaaa" localSheetId="8" hidden="1">{#N/A,#N/A,FALSE,"Title Page";#N/A,#N/A,FALSE,"Conclusions";#N/A,#N/A,FALSE,"Assum.";#N/A,#N/A,FALSE,"Sun  DCF-WC-Dep";#N/A,#N/A,FALSE,"MarketValue";#N/A,#N/A,FALSE,"BalSheet";#N/A,#N/A,FALSE,"WACC";#N/A,#N/A,FALSE,"PC+ Info.";#N/A,#N/A,FALSE,"PC+Info_2"}</definedName>
    <definedName name="aaaaa" localSheetId="9" hidden="1">{#N/A,#N/A,FALSE,"Title Page";#N/A,#N/A,FALSE,"Conclusions";#N/A,#N/A,FALSE,"Assum.";#N/A,#N/A,FALSE,"Sun  DCF-WC-Dep";#N/A,#N/A,FALSE,"MarketValue";#N/A,#N/A,FALSE,"BalSheet";#N/A,#N/A,FALSE,"WACC";#N/A,#N/A,FALSE,"PC+ Info.";#N/A,#N/A,FALSE,"PC+Info_2"}</definedName>
    <definedName name="aaaaa" localSheetId="5" hidden="1">{#N/A,#N/A,FALSE,"Title Page";#N/A,#N/A,FALSE,"Conclusions";#N/A,#N/A,FALSE,"Assum.";#N/A,#N/A,FALSE,"Sun  DCF-WC-Dep";#N/A,#N/A,FALSE,"MarketValue";#N/A,#N/A,FALSE,"BalSheet";#N/A,#N/A,FALSE,"WACC";#N/A,#N/A,FALSE,"PC+ Info.";#N/A,#N/A,FALSE,"PC+Info_2"}</definedName>
    <definedName name="aaaaa" localSheetId="7" hidden="1">{#N/A,#N/A,FALSE,"Title Page";#N/A,#N/A,FALSE,"Conclusions";#N/A,#N/A,FALSE,"Assum.";#N/A,#N/A,FALSE,"Sun  DCF-WC-Dep";#N/A,#N/A,FALSE,"MarketValue";#N/A,#N/A,FALSE,"BalSheet";#N/A,#N/A,FALSE,"WACC";#N/A,#N/A,FALSE,"PC+ Info.";#N/A,#N/A,FALSE,"PC+Info_2"}</definedName>
    <definedName name="aaaaa" localSheetId="15" hidden="1">{#N/A,#N/A,FALSE,"Title Page";#N/A,#N/A,FALSE,"Conclusions";#N/A,#N/A,FALSE,"Assum.";#N/A,#N/A,FALSE,"Sun  DCF-WC-Dep";#N/A,#N/A,FALSE,"MarketValue";#N/A,#N/A,FALSE,"BalSheet";#N/A,#N/A,FALSE,"WACC";#N/A,#N/A,FALSE,"PC+ Info.";#N/A,#N/A,FALSE,"PC+Info_2"}</definedName>
    <definedName name="aaaaa" localSheetId="17" hidden="1">{#N/A,#N/A,FALSE,"Title Page";#N/A,#N/A,FALSE,"Conclusions";#N/A,#N/A,FALSE,"Assum.";#N/A,#N/A,FALSE,"Sun  DCF-WC-Dep";#N/A,#N/A,FALSE,"MarketValue";#N/A,#N/A,FALSE,"BalSheet";#N/A,#N/A,FALSE,"WACC";#N/A,#N/A,FALSE,"PC+ Info.";#N/A,#N/A,FALSE,"PC+Info_2"}</definedName>
    <definedName name="aaaaa" localSheetId="18" hidden="1">{#N/A,#N/A,FALSE,"Title Page";#N/A,#N/A,FALSE,"Conclusions";#N/A,#N/A,FALSE,"Assum.";#N/A,#N/A,FALSE,"Sun  DCF-WC-Dep";#N/A,#N/A,FALSE,"MarketValue";#N/A,#N/A,FALSE,"BalSheet";#N/A,#N/A,FALSE,"WACC";#N/A,#N/A,FALSE,"PC+ Info.";#N/A,#N/A,FALSE,"PC+Info_2"}</definedName>
    <definedName name="aaaaa" localSheetId="20" hidden="1">{#N/A,#N/A,FALSE,"Title Page";#N/A,#N/A,FALSE,"Conclusions";#N/A,#N/A,FALSE,"Assum.";#N/A,#N/A,FALSE,"Sun  DCF-WC-Dep";#N/A,#N/A,FALSE,"MarketValue";#N/A,#N/A,FALSE,"BalSheet";#N/A,#N/A,FALSE,"WACC";#N/A,#N/A,FALSE,"PC+ Info.";#N/A,#N/A,FALSE,"PC+Info_2"}</definedName>
    <definedName name="aaaaa" localSheetId="26" hidden="1">{#N/A,#N/A,FALSE,"Title Page";#N/A,#N/A,FALSE,"Conclusions";#N/A,#N/A,FALSE,"Assum.";#N/A,#N/A,FALSE,"Sun  DCF-WC-Dep";#N/A,#N/A,FALSE,"MarketValue";#N/A,#N/A,FALSE,"BalSheet";#N/A,#N/A,FALSE,"WACC";#N/A,#N/A,FALSE,"PC+ Info.";#N/A,#N/A,FALSE,"PC+Info_2"}</definedName>
    <definedName name="aaaaa" localSheetId="27" hidden="1">{#N/A,#N/A,FALSE,"Title Page";#N/A,#N/A,FALSE,"Conclusions";#N/A,#N/A,FALSE,"Assum.";#N/A,#N/A,FALSE,"Sun  DCF-WC-Dep";#N/A,#N/A,FALSE,"MarketValue";#N/A,#N/A,FALSE,"BalSheet";#N/A,#N/A,FALSE,"WACC";#N/A,#N/A,FALSE,"PC+ Info.";#N/A,#N/A,FALSE,"PC+Info_2"}</definedName>
    <definedName name="aaaaa" localSheetId="29" hidden="1">{#N/A,#N/A,FALSE,"Title Page";#N/A,#N/A,FALSE,"Conclusions";#N/A,#N/A,FALSE,"Assum.";#N/A,#N/A,FALSE,"Sun  DCF-WC-Dep";#N/A,#N/A,FALSE,"MarketValue";#N/A,#N/A,FALSE,"BalSheet";#N/A,#N/A,FALSE,"WACC";#N/A,#N/A,FALSE,"PC+ Info.";#N/A,#N/A,FALSE,"PC+Info_2"}</definedName>
    <definedName name="aaaaa" localSheetId="30" hidden="1">{#N/A,#N/A,FALSE,"Title Page";#N/A,#N/A,FALSE,"Conclusions";#N/A,#N/A,FALSE,"Assum.";#N/A,#N/A,FALSE,"Sun  DCF-WC-Dep";#N/A,#N/A,FALSE,"MarketValue";#N/A,#N/A,FALSE,"BalSheet";#N/A,#N/A,FALSE,"WACC";#N/A,#N/A,FALSE,"PC+ Info.";#N/A,#N/A,FALSE,"PC+Info_2"}</definedName>
    <definedName name="aaaaa" localSheetId="19" hidden="1">{#N/A,#N/A,FALSE,"Title Page";#N/A,#N/A,FALSE,"Conclusions";#N/A,#N/A,FALSE,"Assum.";#N/A,#N/A,FALSE,"Sun  DCF-WC-Dep";#N/A,#N/A,FALSE,"MarketValue";#N/A,#N/A,FALSE,"BalSheet";#N/A,#N/A,FALSE,"WACC";#N/A,#N/A,FALSE,"PC+ Info.";#N/A,#N/A,FALSE,"PC+Info_2"}</definedName>
    <definedName name="aaaaa" localSheetId="24" hidden="1">{#N/A,#N/A,FALSE,"Title Page";#N/A,#N/A,FALSE,"Conclusions";#N/A,#N/A,FALSE,"Assum.";#N/A,#N/A,FALSE,"Sun  DCF-WC-Dep";#N/A,#N/A,FALSE,"MarketValue";#N/A,#N/A,FALSE,"BalSheet";#N/A,#N/A,FALSE,"WACC";#N/A,#N/A,FALSE,"PC+ Info.";#N/A,#N/A,FALSE,"PC+Info_2"}</definedName>
    <definedName name="aaaaa" localSheetId="25" hidden="1">{#N/A,#N/A,FALSE,"Title Page";#N/A,#N/A,FALSE,"Conclusions";#N/A,#N/A,FALSE,"Assum.";#N/A,#N/A,FALSE,"Sun  DCF-WC-Dep";#N/A,#N/A,FALSE,"MarketValue";#N/A,#N/A,FALSE,"BalSheet";#N/A,#N/A,FALSE,"WACC";#N/A,#N/A,FALSE,"PC+ Info.";#N/A,#N/A,FALSE,"PC+Info_2"}</definedName>
    <definedName name="aaaaa" localSheetId="14"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8" hidden="1">{#N/A,#N/A,FALSE,"Title Page";#N/A,#N/A,FALSE,"Conclusions";#N/A,#N/A,FALSE,"Assum.";#N/A,#N/A,FALSE,"Sun  DCF-WC-Dep";#N/A,#N/A,FALSE,"MarketValue";#N/A,#N/A,FALSE,"BalSheet";#N/A,#N/A,FALSE,"WACC";#N/A,#N/A,FALSE,"PC+ Info.";#N/A,#N/A,FALSE,"PC+Info_2"}</definedName>
    <definedName name="aaaaaa" localSheetId="9" hidden="1">{#N/A,#N/A,FALSE,"Title Page";#N/A,#N/A,FALSE,"Conclusions";#N/A,#N/A,FALSE,"Assum.";#N/A,#N/A,FALSE,"Sun  DCF-WC-Dep";#N/A,#N/A,FALSE,"MarketValue";#N/A,#N/A,FALSE,"BalSheet";#N/A,#N/A,FALSE,"WACC";#N/A,#N/A,FALSE,"PC+ Info.";#N/A,#N/A,FALSE,"PC+Info_2"}</definedName>
    <definedName name="aaaaaa" localSheetId="5" hidden="1">{#N/A,#N/A,FALSE,"Title Page";#N/A,#N/A,FALSE,"Conclusions";#N/A,#N/A,FALSE,"Assum.";#N/A,#N/A,FALSE,"Sun  DCF-WC-Dep";#N/A,#N/A,FALSE,"MarketValue";#N/A,#N/A,FALSE,"BalSheet";#N/A,#N/A,FALSE,"WACC";#N/A,#N/A,FALSE,"PC+ Info.";#N/A,#N/A,FALSE,"PC+Info_2"}</definedName>
    <definedName name="aaaaaa" localSheetId="7" hidden="1">{#N/A,#N/A,FALSE,"Title Page";#N/A,#N/A,FALSE,"Conclusions";#N/A,#N/A,FALSE,"Assum.";#N/A,#N/A,FALSE,"Sun  DCF-WC-Dep";#N/A,#N/A,FALSE,"MarketValue";#N/A,#N/A,FALSE,"BalSheet";#N/A,#N/A,FALSE,"WACC";#N/A,#N/A,FALSE,"PC+ Info.";#N/A,#N/A,FALSE,"PC+Info_2"}</definedName>
    <definedName name="aaaaaa" localSheetId="15" hidden="1">{#N/A,#N/A,FALSE,"Title Page";#N/A,#N/A,FALSE,"Conclusions";#N/A,#N/A,FALSE,"Assum.";#N/A,#N/A,FALSE,"Sun  DCF-WC-Dep";#N/A,#N/A,FALSE,"MarketValue";#N/A,#N/A,FALSE,"BalSheet";#N/A,#N/A,FALSE,"WACC";#N/A,#N/A,FALSE,"PC+ Info.";#N/A,#N/A,FALSE,"PC+Info_2"}</definedName>
    <definedName name="aaaaaa" localSheetId="17" hidden="1">{#N/A,#N/A,FALSE,"Title Page";#N/A,#N/A,FALSE,"Conclusions";#N/A,#N/A,FALSE,"Assum.";#N/A,#N/A,FALSE,"Sun  DCF-WC-Dep";#N/A,#N/A,FALSE,"MarketValue";#N/A,#N/A,FALSE,"BalSheet";#N/A,#N/A,FALSE,"WACC";#N/A,#N/A,FALSE,"PC+ Info.";#N/A,#N/A,FALSE,"PC+Info_2"}</definedName>
    <definedName name="aaaaaa" localSheetId="18" hidden="1">{#N/A,#N/A,FALSE,"Title Page";#N/A,#N/A,FALSE,"Conclusions";#N/A,#N/A,FALSE,"Assum.";#N/A,#N/A,FALSE,"Sun  DCF-WC-Dep";#N/A,#N/A,FALSE,"MarketValue";#N/A,#N/A,FALSE,"BalSheet";#N/A,#N/A,FALSE,"WACC";#N/A,#N/A,FALSE,"PC+ Info.";#N/A,#N/A,FALSE,"PC+Info_2"}</definedName>
    <definedName name="aaaaaa" localSheetId="20" hidden="1">{#N/A,#N/A,FALSE,"Title Page";#N/A,#N/A,FALSE,"Conclusions";#N/A,#N/A,FALSE,"Assum.";#N/A,#N/A,FALSE,"Sun  DCF-WC-Dep";#N/A,#N/A,FALSE,"MarketValue";#N/A,#N/A,FALSE,"BalSheet";#N/A,#N/A,FALSE,"WACC";#N/A,#N/A,FALSE,"PC+ Info.";#N/A,#N/A,FALSE,"PC+Info_2"}</definedName>
    <definedName name="aaaaaa" localSheetId="26" hidden="1">{#N/A,#N/A,FALSE,"Title Page";#N/A,#N/A,FALSE,"Conclusions";#N/A,#N/A,FALSE,"Assum.";#N/A,#N/A,FALSE,"Sun  DCF-WC-Dep";#N/A,#N/A,FALSE,"MarketValue";#N/A,#N/A,FALSE,"BalSheet";#N/A,#N/A,FALSE,"WACC";#N/A,#N/A,FALSE,"PC+ Info.";#N/A,#N/A,FALSE,"PC+Info_2"}</definedName>
    <definedName name="aaaaaa" localSheetId="27" hidden="1">{#N/A,#N/A,FALSE,"Title Page";#N/A,#N/A,FALSE,"Conclusions";#N/A,#N/A,FALSE,"Assum.";#N/A,#N/A,FALSE,"Sun  DCF-WC-Dep";#N/A,#N/A,FALSE,"MarketValue";#N/A,#N/A,FALSE,"BalSheet";#N/A,#N/A,FALSE,"WACC";#N/A,#N/A,FALSE,"PC+ Info.";#N/A,#N/A,FALSE,"PC+Info_2"}</definedName>
    <definedName name="aaaaaa" localSheetId="29" hidden="1">{#N/A,#N/A,FALSE,"Title Page";#N/A,#N/A,FALSE,"Conclusions";#N/A,#N/A,FALSE,"Assum.";#N/A,#N/A,FALSE,"Sun  DCF-WC-Dep";#N/A,#N/A,FALSE,"MarketValue";#N/A,#N/A,FALSE,"BalSheet";#N/A,#N/A,FALSE,"WACC";#N/A,#N/A,FALSE,"PC+ Info.";#N/A,#N/A,FALSE,"PC+Info_2"}</definedName>
    <definedName name="aaaaaa" localSheetId="30" hidden="1">{#N/A,#N/A,FALSE,"Title Page";#N/A,#N/A,FALSE,"Conclusions";#N/A,#N/A,FALSE,"Assum.";#N/A,#N/A,FALSE,"Sun  DCF-WC-Dep";#N/A,#N/A,FALSE,"MarketValue";#N/A,#N/A,FALSE,"BalSheet";#N/A,#N/A,FALSE,"WACC";#N/A,#N/A,FALSE,"PC+ Info.";#N/A,#N/A,FALSE,"PC+Info_2"}</definedName>
    <definedName name="aaaaaa" localSheetId="19" hidden="1">{#N/A,#N/A,FALSE,"Title Page";#N/A,#N/A,FALSE,"Conclusions";#N/A,#N/A,FALSE,"Assum.";#N/A,#N/A,FALSE,"Sun  DCF-WC-Dep";#N/A,#N/A,FALSE,"MarketValue";#N/A,#N/A,FALSE,"BalSheet";#N/A,#N/A,FALSE,"WACC";#N/A,#N/A,FALSE,"PC+ Info.";#N/A,#N/A,FALSE,"PC+Info_2"}</definedName>
    <definedName name="aaaaaa" localSheetId="24" hidden="1">{#N/A,#N/A,FALSE,"Title Page";#N/A,#N/A,FALSE,"Conclusions";#N/A,#N/A,FALSE,"Assum.";#N/A,#N/A,FALSE,"Sun  DCF-WC-Dep";#N/A,#N/A,FALSE,"MarketValue";#N/A,#N/A,FALSE,"BalSheet";#N/A,#N/A,FALSE,"WACC";#N/A,#N/A,FALSE,"PC+ Info.";#N/A,#N/A,FALSE,"PC+Info_2"}</definedName>
    <definedName name="aaaaaa" localSheetId="25" hidden="1">{#N/A,#N/A,FALSE,"Title Page";#N/A,#N/A,FALSE,"Conclusions";#N/A,#N/A,FALSE,"Assum.";#N/A,#N/A,FALSE,"Sun  DCF-WC-Dep";#N/A,#N/A,FALSE,"MarketValue";#N/A,#N/A,FALSE,"BalSheet";#N/A,#N/A,FALSE,"WACC";#N/A,#N/A,FALSE,"PC+ Info.";#N/A,#N/A,FALSE,"PC+Info_2"}</definedName>
    <definedName name="aaaaaa" localSheetId="14"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bcde" localSheetId="8" hidden="1">{#N/A,#N/A,FALSE,"Title Page";#N/A,#N/A,FALSE,"Conclusions";#N/A,#N/A,FALSE,"Assum.";#N/A,#N/A,FALSE,"Sun  DCF-WC-Dep";#N/A,#N/A,FALSE,"MarketValue";#N/A,#N/A,FALSE,"BalSheet";#N/A,#N/A,FALSE,"WACC";#N/A,#N/A,FALSE,"PC+ Info.";#N/A,#N/A,FALSE,"PC+Info_2"}</definedName>
    <definedName name="abcde" localSheetId="9" hidden="1">{#N/A,#N/A,FALSE,"Title Page";#N/A,#N/A,FALSE,"Conclusions";#N/A,#N/A,FALSE,"Assum.";#N/A,#N/A,FALSE,"Sun  DCF-WC-Dep";#N/A,#N/A,FALSE,"MarketValue";#N/A,#N/A,FALSE,"BalSheet";#N/A,#N/A,FALSE,"WACC";#N/A,#N/A,FALSE,"PC+ Info.";#N/A,#N/A,FALSE,"PC+Info_2"}</definedName>
    <definedName name="abcde" localSheetId="5" hidden="1">{#N/A,#N/A,FALSE,"Title Page";#N/A,#N/A,FALSE,"Conclusions";#N/A,#N/A,FALSE,"Assum.";#N/A,#N/A,FALSE,"Sun  DCF-WC-Dep";#N/A,#N/A,FALSE,"MarketValue";#N/A,#N/A,FALSE,"BalSheet";#N/A,#N/A,FALSE,"WACC";#N/A,#N/A,FALSE,"PC+ Info.";#N/A,#N/A,FALSE,"PC+Info_2"}</definedName>
    <definedName name="abcde" localSheetId="7" hidden="1">{#N/A,#N/A,FALSE,"Title Page";#N/A,#N/A,FALSE,"Conclusions";#N/A,#N/A,FALSE,"Assum.";#N/A,#N/A,FALSE,"Sun  DCF-WC-Dep";#N/A,#N/A,FALSE,"MarketValue";#N/A,#N/A,FALSE,"BalSheet";#N/A,#N/A,FALSE,"WACC";#N/A,#N/A,FALSE,"PC+ Info.";#N/A,#N/A,FALSE,"PC+Info_2"}</definedName>
    <definedName name="abcde" localSheetId="15" hidden="1">{#N/A,#N/A,FALSE,"Title Page";#N/A,#N/A,FALSE,"Conclusions";#N/A,#N/A,FALSE,"Assum.";#N/A,#N/A,FALSE,"Sun  DCF-WC-Dep";#N/A,#N/A,FALSE,"MarketValue";#N/A,#N/A,FALSE,"BalSheet";#N/A,#N/A,FALSE,"WACC";#N/A,#N/A,FALSE,"PC+ Info.";#N/A,#N/A,FALSE,"PC+Info_2"}</definedName>
    <definedName name="abcde" localSheetId="17" hidden="1">{#N/A,#N/A,FALSE,"Title Page";#N/A,#N/A,FALSE,"Conclusions";#N/A,#N/A,FALSE,"Assum.";#N/A,#N/A,FALSE,"Sun  DCF-WC-Dep";#N/A,#N/A,FALSE,"MarketValue";#N/A,#N/A,FALSE,"BalSheet";#N/A,#N/A,FALSE,"WACC";#N/A,#N/A,FALSE,"PC+ Info.";#N/A,#N/A,FALSE,"PC+Info_2"}</definedName>
    <definedName name="abcde" localSheetId="18" hidden="1">{#N/A,#N/A,FALSE,"Title Page";#N/A,#N/A,FALSE,"Conclusions";#N/A,#N/A,FALSE,"Assum.";#N/A,#N/A,FALSE,"Sun  DCF-WC-Dep";#N/A,#N/A,FALSE,"MarketValue";#N/A,#N/A,FALSE,"BalSheet";#N/A,#N/A,FALSE,"WACC";#N/A,#N/A,FALSE,"PC+ Info.";#N/A,#N/A,FALSE,"PC+Info_2"}</definedName>
    <definedName name="abcde" localSheetId="20" hidden="1">{#N/A,#N/A,FALSE,"Title Page";#N/A,#N/A,FALSE,"Conclusions";#N/A,#N/A,FALSE,"Assum.";#N/A,#N/A,FALSE,"Sun  DCF-WC-Dep";#N/A,#N/A,FALSE,"MarketValue";#N/A,#N/A,FALSE,"BalSheet";#N/A,#N/A,FALSE,"WACC";#N/A,#N/A,FALSE,"PC+ Info.";#N/A,#N/A,FALSE,"PC+Info_2"}</definedName>
    <definedName name="abcde" localSheetId="26" hidden="1">{#N/A,#N/A,FALSE,"Title Page";#N/A,#N/A,FALSE,"Conclusions";#N/A,#N/A,FALSE,"Assum.";#N/A,#N/A,FALSE,"Sun  DCF-WC-Dep";#N/A,#N/A,FALSE,"MarketValue";#N/A,#N/A,FALSE,"BalSheet";#N/A,#N/A,FALSE,"WACC";#N/A,#N/A,FALSE,"PC+ Info.";#N/A,#N/A,FALSE,"PC+Info_2"}</definedName>
    <definedName name="abcde" localSheetId="27" hidden="1">{#N/A,#N/A,FALSE,"Title Page";#N/A,#N/A,FALSE,"Conclusions";#N/A,#N/A,FALSE,"Assum.";#N/A,#N/A,FALSE,"Sun  DCF-WC-Dep";#N/A,#N/A,FALSE,"MarketValue";#N/A,#N/A,FALSE,"BalSheet";#N/A,#N/A,FALSE,"WACC";#N/A,#N/A,FALSE,"PC+ Info.";#N/A,#N/A,FALSE,"PC+Info_2"}</definedName>
    <definedName name="abcde" localSheetId="29" hidden="1">{#N/A,#N/A,FALSE,"Title Page";#N/A,#N/A,FALSE,"Conclusions";#N/A,#N/A,FALSE,"Assum.";#N/A,#N/A,FALSE,"Sun  DCF-WC-Dep";#N/A,#N/A,FALSE,"MarketValue";#N/A,#N/A,FALSE,"BalSheet";#N/A,#N/A,FALSE,"WACC";#N/A,#N/A,FALSE,"PC+ Info.";#N/A,#N/A,FALSE,"PC+Info_2"}</definedName>
    <definedName name="abcde" localSheetId="30" hidden="1">{#N/A,#N/A,FALSE,"Title Page";#N/A,#N/A,FALSE,"Conclusions";#N/A,#N/A,FALSE,"Assum.";#N/A,#N/A,FALSE,"Sun  DCF-WC-Dep";#N/A,#N/A,FALSE,"MarketValue";#N/A,#N/A,FALSE,"BalSheet";#N/A,#N/A,FALSE,"WACC";#N/A,#N/A,FALSE,"PC+ Info.";#N/A,#N/A,FALSE,"PC+Info_2"}</definedName>
    <definedName name="abcde" localSheetId="19" hidden="1">{#N/A,#N/A,FALSE,"Title Page";#N/A,#N/A,FALSE,"Conclusions";#N/A,#N/A,FALSE,"Assum.";#N/A,#N/A,FALSE,"Sun  DCF-WC-Dep";#N/A,#N/A,FALSE,"MarketValue";#N/A,#N/A,FALSE,"BalSheet";#N/A,#N/A,FALSE,"WACC";#N/A,#N/A,FALSE,"PC+ Info.";#N/A,#N/A,FALSE,"PC+Info_2"}</definedName>
    <definedName name="abcde" localSheetId="24" hidden="1">{#N/A,#N/A,FALSE,"Title Page";#N/A,#N/A,FALSE,"Conclusions";#N/A,#N/A,FALSE,"Assum.";#N/A,#N/A,FALSE,"Sun  DCF-WC-Dep";#N/A,#N/A,FALSE,"MarketValue";#N/A,#N/A,FALSE,"BalSheet";#N/A,#N/A,FALSE,"WACC";#N/A,#N/A,FALSE,"PC+ Info.";#N/A,#N/A,FALSE,"PC+Info_2"}</definedName>
    <definedName name="abcde" localSheetId="25" hidden="1">{#N/A,#N/A,FALSE,"Title Page";#N/A,#N/A,FALSE,"Conclusions";#N/A,#N/A,FALSE,"Assum.";#N/A,#N/A,FALSE,"Sun  DCF-WC-Dep";#N/A,#N/A,FALSE,"MarketValue";#N/A,#N/A,FALSE,"BalSheet";#N/A,#N/A,FALSE,"WACC";#N/A,#N/A,FALSE,"PC+ Info.";#N/A,#N/A,FALSE,"PC+Info_2"}</definedName>
    <definedName name="abcde" localSheetId="14"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tion">#REF!</definedName>
    <definedName name="actReg" localSheetId="9">#REF!</definedName>
    <definedName name="actReg" localSheetId="7">#REF!</definedName>
    <definedName name="actReg" localSheetId="18">#REF!</definedName>
    <definedName name="actReg" localSheetId="20">#REF!</definedName>
    <definedName name="actReg" localSheetId="29">#REF!</definedName>
    <definedName name="actReg" localSheetId="30">#REF!</definedName>
    <definedName name="actReg" localSheetId="33">#REF!</definedName>
    <definedName name="actReg" localSheetId="19">#REF!</definedName>
    <definedName name="actReg" localSheetId="24">#REF!</definedName>
    <definedName name="actReg" localSheetId="25">#REF!</definedName>
    <definedName name="actReg" localSheetId="14">#REF!</definedName>
    <definedName name="actReg" localSheetId="16">#REF!</definedName>
    <definedName name="actReg">#REF!</definedName>
    <definedName name="actRegCode" localSheetId="18">#REF!</definedName>
    <definedName name="actRegCode" localSheetId="33">#REF!</definedName>
    <definedName name="actRegCode" localSheetId="16">#REF!</definedName>
    <definedName name="actRegCode">#REF!</definedName>
    <definedName name="actRegValue" localSheetId="18">#REF!</definedName>
    <definedName name="actRegValue" localSheetId="33">#REF!</definedName>
    <definedName name="actRegValue">#REF!</definedName>
    <definedName name="ACwvu.PLA1." hidden="1">#REF!</definedName>
    <definedName name="ACwvu.PLA2." hidden="1">#REF!</definedName>
    <definedName name="ACwvu.Print." hidden="1">#REF!</definedName>
    <definedName name="AlgeriaCCS1" hidden="1">#REF!</definedName>
    <definedName name="anscount" hidden="1">1</definedName>
    <definedName name="AppearanceW">#REF!</definedName>
    <definedName name="_xlnm.Extract">#REF!</definedName>
    <definedName name="areaA01">#REF!</definedName>
    <definedName name="areaA01a">#REF!</definedName>
    <definedName name="areaA01m">#REF!</definedName>
    <definedName name="areaA02">#REF!</definedName>
    <definedName name="areaA02a">#REF!</definedName>
    <definedName name="areaA03">#REF!</definedName>
    <definedName name="areaA04">#REF!</definedName>
    <definedName name="areaA05a">#REF!</definedName>
    <definedName name="areaA05b">#REF!</definedName>
    <definedName name="areaA06">#REF!</definedName>
    <definedName name="areaA07a">#REF!</definedName>
    <definedName name="areaA08">#REF!</definedName>
    <definedName name="areaA09a">#REF!</definedName>
    <definedName name="areaA10">#REF!</definedName>
    <definedName name="areaA11">#REF!</definedName>
    <definedName name="areaA12">#REF!</definedName>
    <definedName name="areaA13">#REF!</definedName>
    <definedName name="areaA14">#REF!</definedName>
    <definedName name="areaA15">#REF!</definedName>
    <definedName name="areaA16">#REF!</definedName>
    <definedName name="areaA17">#REF!</definedName>
    <definedName name="areaA18">#REF!</definedName>
    <definedName name="areaA19">#REF!</definedName>
    <definedName name="areaA20a">#REF!</definedName>
    <definedName name="areaA20b">#REF!</definedName>
    <definedName name="areaA20c">#REF!</definedName>
    <definedName name="areaA20d">#REF!</definedName>
    <definedName name="areaA20e">#REF!</definedName>
    <definedName name="areaA20f">#REF!</definedName>
    <definedName name="areaA21">#REF!</definedName>
    <definedName name="areaA22">#REF!</definedName>
    <definedName name="areaA23">#REF!</definedName>
    <definedName name="areaA24">#REF!</definedName>
    <definedName name="areaA25">#REF!</definedName>
    <definedName name="areaA26">#REF!</definedName>
    <definedName name="areaA30">#REF!</definedName>
    <definedName name="areaA32">#REF!</definedName>
    <definedName name="areaA33">#REF!</definedName>
    <definedName name="areaA50">#REF!</definedName>
    <definedName name="areaA60">#REF!</definedName>
    <definedName name="areaA60a">#REF!</definedName>
    <definedName name="areaA61a">#REF!</definedName>
    <definedName name="areaA70">#REF!</definedName>
    <definedName name="areaA71a">#REF!</definedName>
    <definedName name="areaA71b">#REF!</definedName>
    <definedName name="areaA71c">#REF!</definedName>
    <definedName name="areaA72">#REF!</definedName>
    <definedName name="areaA73">#REF!</definedName>
    <definedName name="areaA73a">#REF!</definedName>
    <definedName name="areaA73b">#REF!</definedName>
    <definedName name="areaA74">#REF!</definedName>
    <definedName name="areaA75">#REF!</definedName>
    <definedName name="areaA76">#REF!</definedName>
    <definedName name="areaA77">#REF!</definedName>
    <definedName name="areaA80">#REF!</definedName>
    <definedName name="areaA81">#REF!</definedName>
    <definedName name="areaA99">#REF!</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hidden="1">{"TRADE_COMP",#N/A,FALSE,"TAB23APP";"BOP",#N/A,FALSE,"TAB6";"DOT",#N/A,FALSE,"TAB24APP";"EXTDEBT",#N/A,FALSE,"TAB25APP"}</definedName>
    <definedName name="asd" hidden="1">{"Riqfin97",#N/A,FALSE,"Tran";"Riqfinpro",#N/A,FALSE,"Tran"}</definedName>
    <definedName name="asdasd" hidden="1">{"Riqfin97",#N/A,FALSE,"Tran";"Riqfinpro",#N/A,FALSE,"Tran"}</definedName>
    <definedName name="asdasdad" hidden="1">{"Riqfin97",#N/A,FALSE,"Tran";"Riqfinpro",#N/A,FALSE,"Tran"}</definedName>
    <definedName name="asdasdadad" hidden="1">{"Riqfin97",#N/A,FALSE,"Tran";"Riqfinpro",#N/A,FALSE,"Tran"}</definedName>
    <definedName name="asdf" hidden="1">{"BOP_TAB",#N/A,FALSE,"N";"MIDTERM_TAB",#N/A,FALSE,"O"}</definedName>
    <definedName name="ase" hidden="1">{"Minpmon",#N/A,FALSE,"Monthinput"}</definedName>
    <definedName name="B_ALCOHOL">OFFSET(#REF!,1,0,#REF!)</definedName>
    <definedName name="B_ALCOHOL_SA">OFFSET(#REF!,1,0,#REF!)</definedName>
    <definedName name="B_ARREND">OFFSET(#REF!,1,0,#REF!)</definedName>
    <definedName name="B_ARREND_SA">OFFSET(#REF!,1,0,#REF!)</definedName>
    <definedName name="B_CERVEZA">OFFSET(#REF!,1,0,#REF!)</definedName>
    <definedName name="B_CERVEZA_SA">OFFSET(#REF!,1,0,#REF!)</definedName>
    <definedName name="B_DIVID">OFFSET(#REF!,1,0,#REF!)</definedName>
    <definedName name="B_DIVID_SA">OFFSET(#REF!,1,0,#REF!)</definedName>
    <definedName name="B_ELECT_KWH">OFFSET(#REF!,1,0,#REF!)</definedName>
    <definedName name="B_ELECT_KWH_SA">OFFSET(#REF!,1,0,#REF!)</definedName>
    <definedName name="B_ELECT_TIPO">OFFSET(#REF!,1,0,#REF!)</definedName>
    <definedName name="B_ELECT_TIPO_SA">OFFSET(#REF!,1,0,#REF!)</definedName>
    <definedName name="B_GAN_PATR">OFFSET(#REF!,1,0,#REF!)</definedName>
    <definedName name="B_GAN_PATR_SA">OFFSET(#REF!,1,0,#REF!)</definedName>
    <definedName name="B_GASOL_BIOET">OFFSET(#REF!,1,0,#REF!)</definedName>
    <definedName name="B_GASOL_BIOET_SA">OFFSET(#REF!,1,0,#REF!)</definedName>
    <definedName name="B_GASOL_TIPORED">OFFSET(#REF!,1,0,#REF!)</definedName>
    <definedName name="B_GASOL_TIPORED_SA">OFFSET(#REF!,1,0,#REF!)</definedName>
    <definedName name="B_GASOLA_BIODIES">OFFSET(#REF!,1,0,#REF!)</definedName>
    <definedName name="B_GASOLA_BIODIES_SA" xml:space="preserve"> OFFSET(#REF!,1,0,#REF!)</definedName>
    <definedName name="B_GASOLIN_GASOLEO" xml:space="preserve"> OFFSET(#REF!,1,0,#REF!)</definedName>
    <definedName name="B_GASOLIN_GASOLEO_SA">OFFSET(#REF!,1,0,#REF!)</definedName>
    <definedName name="B_GBYSH">OFFSET(#REF!,1,0,#REF!)</definedName>
    <definedName name="B_GBYSH_SA">OFFSET(#REF!,1,0,#REF!)</definedName>
    <definedName name="B_GCORR_AAPP">OFFSET(#REF!,1,0,#REF!)</definedName>
    <definedName name="B_GCORR_AAPP_SA">OFFSET(#REF!,1,0,#REF!)</definedName>
    <definedName name="B_GK_AAPP">OFFSET(#REF!,1,0,#REF!)</definedName>
    <definedName name="B_GK_AAPP_SA">OFFSET(#REF!,1,0,#REF!)</definedName>
    <definedName name="B_GVIV_HOG" xml:space="preserve"> OFFSET(#REF!,1,0,#REF!)</definedName>
    <definedName name="B_GVIV_HOG_SA">OFFSET(#REF!,1,0,#REF!)</definedName>
    <definedName name="B_IBP">OFFSET(#REF!,1,0,#REF!)</definedName>
    <definedName name="B_IBP_SA">OFFSET(#REF!,1,0,#REF!)</definedName>
    <definedName name="B_INR">OFFSET(#REF!,1,0,#REF!)</definedName>
    <definedName name="B_INR_SA">OFFSET(#REF!,1,0,#REF!)</definedName>
    <definedName name="B_INTERESES">OFFSET(#REF!,1,0,#REF!)</definedName>
    <definedName name="B_INTERESES_SA">OFFSET(#REF!,1,0,#REF!)</definedName>
    <definedName name="B_PREST_U" xml:space="preserve"> OFFSET(#REF!,1,0,#REF!)</definedName>
    <definedName name="B_PREST_U_SA" xml:space="preserve"> OFFSET(#REF!,1,0,#REF!)</definedName>
    <definedName name="B_RTA_EMP">OFFSET(#REF!,1,0,#REF!)</definedName>
    <definedName name="B_RTA_EMP_SA">OFFSET(#REF!,1,0,#REF!)</definedName>
    <definedName name="B_SALPRIV">OFFSET(#REF!,1,0,#REF!)</definedName>
    <definedName name="B_SALPRIV_SA">OFFSET(#REF!,1,0,#REF!)</definedName>
    <definedName name="B_SALPUB">OFFSET(#REF!,1,0,#REF!)</definedName>
    <definedName name="B_SALPUB_SA" xml:space="preserve"> OFFSET(#REF!,1,0,#REF!)</definedName>
    <definedName name="B_TABACO_CAJ">OFFSET(#REF!,1,0,#REF!)</definedName>
    <definedName name="B_TABACO_CAJ_SA">OFFSET(#REF!,1,0,#REF!)</definedName>
    <definedName name="B_TABACO_RESTO">OFFSET(#REF!,1,0,#REF!)</definedName>
    <definedName name="B_TABACO_RESTO_SA">OFFSET(#REF!,1,0,#REF!)</definedName>
    <definedName name="BAREA">#REF!</definedName>
    <definedName name="base">#REF!</definedName>
    <definedName name="_xlnm.Database">#REF!</definedName>
    <definedName name="BasedeDatos2">#REF!</definedName>
    <definedName name="bb" hidden="1">{"Riqfin97",#N/A,FALSE,"Tran";"Riqfinpro",#N/A,FALSE,"Tran"}</definedName>
    <definedName name="bbbb" localSheetId="8" hidden="1">{#N/A,#N/A,FALSE,"Title Page";#N/A,#N/A,FALSE,"Conclusions";#N/A,#N/A,FALSE,"Assum.";#N/A,#N/A,FALSE,"Sun  DCF-WC-Dep";#N/A,#N/A,FALSE,"MarketValue";#N/A,#N/A,FALSE,"BalSheet";#N/A,#N/A,FALSE,"WACC";#N/A,#N/A,FALSE,"PC+ Info.";#N/A,#N/A,FALSE,"PC+Info_2"}</definedName>
    <definedName name="bbbb" localSheetId="9" hidden="1">{#N/A,#N/A,FALSE,"Title Page";#N/A,#N/A,FALSE,"Conclusions";#N/A,#N/A,FALSE,"Assum.";#N/A,#N/A,FALSE,"Sun  DCF-WC-Dep";#N/A,#N/A,FALSE,"MarketValue";#N/A,#N/A,FALSE,"BalSheet";#N/A,#N/A,FALSE,"WACC";#N/A,#N/A,FALSE,"PC+ Info.";#N/A,#N/A,FALSE,"PC+Info_2"}</definedName>
    <definedName name="bbbb" localSheetId="5" hidden="1">{#N/A,#N/A,FALSE,"Title Page";#N/A,#N/A,FALSE,"Conclusions";#N/A,#N/A,FALSE,"Assum.";#N/A,#N/A,FALSE,"Sun  DCF-WC-Dep";#N/A,#N/A,FALSE,"MarketValue";#N/A,#N/A,FALSE,"BalSheet";#N/A,#N/A,FALSE,"WACC";#N/A,#N/A,FALSE,"PC+ Info.";#N/A,#N/A,FALSE,"PC+Info_2"}</definedName>
    <definedName name="bbbb" localSheetId="7" hidden="1">{#N/A,#N/A,FALSE,"Title Page";#N/A,#N/A,FALSE,"Conclusions";#N/A,#N/A,FALSE,"Assum.";#N/A,#N/A,FALSE,"Sun  DCF-WC-Dep";#N/A,#N/A,FALSE,"MarketValue";#N/A,#N/A,FALSE,"BalSheet";#N/A,#N/A,FALSE,"WACC";#N/A,#N/A,FALSE,"PC+ Info.";#N/A,#N/A,FALSE,"PC+Info_2"}</definedName>
    <definedName name="bbbb" localSheetId="15" hidden="1">{#N/A,#N/A,FALSE,"Title Page";#N/A,#N/A,FALSE,"Conclusions";#N/A,#N/A,FALSE,"Assum.";#N/A,#N/A,FALSE,"Sun  DCF-WC-Dep";#N/A,#N/A,FALSE,"MarketValue";#N/A,#N/A,FALSE,"BalSheet";#N/A,#N/A,FALSE,"WACC";#N/A,#N/A,FALSE,"PC+ Info.";#N/A,#N/A,FALSE,"PC+Info_2"}</definedName>
    <definedName name="bbbb" localSheetId="17" hidden="1">{#N/A,#N/A,FALSE,"Title Page";#N/A,#N/A,FALSE,"Conclusions";#N/A,#N/A,FALSE,"Assum.";#N/A,#N/A,FALSE,"Sun  DCF-WC-Dep";#N/A,#N/A,FALSE,"MarketValue";#N/A,#N/A,FALSE,"BalSheet";#N/A,#N/A,FALSE,"WACC";#N/A,#N/A,FALSE,"PC+ Info.";#N/A,#N/A,FALSE,"PC+Info_2"}</definedName>
    <definedName name="bbbb" localSheetId="18" hidden="1">{#N/A,#N/A,FALSE,"Title Page";#N/A,#N/A,FALSE,"Conclusions";#N/A,#N/A,FALSE,"Assum.";#N/A,#N/A,FALSE,"Sun  DCF-WC-Dep";#N/A,#N/A,FALSE,"MarketValue";#N/A,#N/A,FALSE,"BalSheet";#N/A,#N/A,FALSE,"WACC";#N/A,#N/A,FALSE,"PC+ Info.";#N/A,#N/A,FALSE,"PC+Info_2"}</definedName>
    <definedName name="bbbb" localSheetId="20" hidden="1">{#N/A,#N/A,FALSE,"Title Page";#N/A,#N/A,FALSE,"Conclusions";#N/A,#N/A,FALSE,"Assum.";#N/A,#N/A,FALSE,"Sun  DCF-WC-Dep";#N/A,#N/A,FALSE,"MarketValue";#N/A,#N/A,FALSE,"BalSheet";#N/A,#N/A,FALSE,"WACC";#N/A,#N/A,FALSE,"PC+ Info.";#N/A,#N/A,FALSE,"PC+Info_2"}</definedName>
    <definedName name="bbbb" localSheetId="26" hidden="1">{#N/A,#N/A,FALSE,"Title Page";#N/A,#N/A,FALSE,"Conclusions";#N/A,#N/A,FALSE,"Assum.";#N/A,#N/A,FALSE,"Sun  DCF-WC-Dep";#N/A,#N/A,FALSE,"MarketValue";#N/A,#N/A,FALSE,"BalSheet";#N/A,#N/A,FALSE,"WACC";#N/A,#N/A,FALSE,"PC+ Info.";#N/A,#N/A,FALSE,"PC+Info_2"}</definedName>
    <definedName name="bbbb" localSheetId="27" hidden="1">{#N/A,#N/A,FALSE,"Title Page";#N/A,#N/A,FALSE,"Conclusions";#N/A,#N/A,FALSE,"Assum.";#N/A,#N/A,FALSE,"Sun  DCF-WC-Dep";#N/A,#N/A,FALSE,"MarketValue";#N/A,#N/A,FALSE,"BalSheet";#N/A,#N/A,FALSE,"WACC";#N/A,#N/A,FALSE,"PC+ Info.";#N/A,#N/A,FALSE,"PC+Info_2"}</definedName>
    <definedName name="bbbb" localSheetId="29" hidden="1">{#N/A,#N/A,FALSE,"Title Page";#N/A,#N/A,FALSE,"Conclusions";#N/A,#N/A,FALSE,"Assum.";#N/A,#N/A,FALSE,"Sun  DCF-WC-Dep";#N/A,#N/A,FALSE,"MarketValue";#N/A,#N/A,FALSE,"BalSheet";#N/A,#N/A,FALSE,"WACC";#N/A,#N/A,FALSE,"PC+ Info.";#N/A,#N/A,FALSE,"PC+Info_2"}</definedName>
    <definedName name="bbbb" localSheetId="30" hidden="1">{#N/A,#N/A,FALSE,"Title Page";#N/A,#N/A,FALSE,"Conclusions";#N/A,#N/A,FALSE,"Assum.";#N/A,#N/A,FALSE,"Sun  DCF-WC-Dep";#N/A,#N/A,FALSE,"MarketValue";#N/A,#N/A,FALSE,"BalSheet";#N/A,#N/A,FALSE,"WACC";#N/A,#N/A,FALSE,"PC+ Info.";#N/A,#N/A,FALSE,"PC+Info_2"}</definedName>
    <definedName name="bbbb" localSheetId="19" hidden="1">{#N/A,#N/A,FALSE,"Title Page";#N/A,#N/A,FALSE,"Conclusions";#N/A,#N/A,FALSE,"Assum.";#N/A,#N/A,FALSE,"Sun  DCF-WC-Dep";#N/A,#N/A,FALSE,"MarketValue";#N/A,#N/A,FALSE,"BalSheet";#N/A,#N/A,FALSE,"WACC";#N/A,#N/A,FALSE,"PC+ Info.";#N/A,#N/A,FALSE,"PC+Info_2"}</definedName>
    <definedName name="bbbb" localSheetId="24" hidden="1">{#N/A,#N/A,FALSE,"Title Page";#N/A,#N/A,FALSE,"Conclusions";#N/A,#N/A,FALSE,"Assum.";#N/A,#N/A,FALSE,"Sun  DCF-WC-Dep";#N/A,#N/A,FALSE,"MarketValue";#N/A,#N/A,FALSE,"BalSheet";#N/A,#N/A,FALSE,"WACC";#N/A,#N/A,FALSE,"PC+ Info.";#N/A,#N/A,FALSE,"PC+Info_2"}</definedName>
    <definedName name="bbbb" localSheetId="25" hidden="1">{#N/A,#N/A,FALSE,"Title Page";#N/A,#N/A,FALSE,"Conclusions";#N/A,#N/A,FALSE,"Assum.";#N/A,#N/A,FALSE,"Sun  DCF-WC-Dep";#N/A,#N/A,FALSE,"MarketValue";#N/A,#N/A,FALSE,"BalSheet";#N/A,#N/A,FALSE,"WACC";#N/A,#N/A,FALSE,"PC+ Info.";#N/A,#N/A,FALSE,"PC+Info_2"}</definedName>
    <definedName name="bbbb" localSheetId="14"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bbbb" hidden="1">{"Riqfin97",#N/A,FALSE,"Tran";"Riqfinpro",#N/A,FALSE,"Tran"}</definedName>
    <definedName name="bfftsy" hidden="1">#REF!</definedName>
    <definedName name="bfsdhtr" hidden="1">#REF!</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onet">#REF!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oleansC">#REF!</definedName>
    <definedName name="booleansW">#REF!</definedName>
    <definedName name="Borrame" hidden="1">#REF!</definedName>
    <definedName name="brf" hidden="1">{"Tab1",#N/A,FALSE,"P";"Tab2",#N/A,FALSE,"P"}</definedName>
    <definedName name="BTRIN">#REF!</definedName>
    <definedName name="bv" hidden="1">{"Main Economic Indicators",#N/A,FALSE,"C"}</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pitalized" localSheetId="8" hidden="1">{#N/A,#N/A,FALSE,"Title Page";#N/A,#N/A,FALSE,"Conclusions";#N/A,#N/A,FALSE,"Assum.";#N/A,#N/A,FALSE,"Sun  DCF-WC-Dep";#N/A,#N/A,FALSE,"MarketValue";#N/A,#N/A,FALSE,"BalSheet";#N/A,#N/A,FALSE,"WACC";#N/A,#N/A,FALSE,"PC+ Info.";#N/A,#N/A,FALSE,"PC+Info_2"}</definedName>
    <definedName name="capitalized" localSheetId="9" hidden="1">{#N/A,#N/A,FALSE,"Title Page";#N/A,#N/A,FALSE,"Conclusions";#N/A,#N/A,FALSE,"Assum.";#N/A,#N/A,FALSE,"Sun  DCF-WC-Dep";#N/A,#N/A,FALSE,"MarketValue";#N/A,#N/A,FALSE,"BalSheet";#N/A,#N/A,FALSE,"WACC";#N/A,#N/A,FALSE,"PC+ Info.";#N/A,#N/A,FALSE,"PC+Info_2"}</definedName>
    <definedName name="capitalized" localSheetId="5" hidden="1">{#N/A,#N/A,FALSE,"Title Page";#N/A,#N/A,FALSE,"Conclusions";#N/A,#N/A,FALSE,"Assum.";#N/A,#N/A,FALSE,"Sun  DCF-WC-Dep";#N/A,#N/A,FALSE,"MarketValue";#N/A,#N/A,FALSE,"BalSheet";#N/A,#N/A,FALSE,"WACC";#N/A,#N/A,FALSE,"PC+ Info.";#N/A,#N/A,FALSE,"PC+Info_2"}</definedName>
    <definedName name="capitalized" localSheetId="7" hidden="1">{#N/A,#N/A,FALSE,"Title Page";#N/A,#N/A,FALSE,"Conclusions";#N/A,#N/A,FALSE,"Assum.";#N/A,#N/A,FALSE,"Sun  DCF-WC-Dep";#N/A,#N/A,FALSE,"MarketValue";#N/A,#N/A,FALSE,"BalSheet";#N/A,#N/A,FALSE,"WACC";#N/A,#N/A,FALSE,"PC+ Info.";#N/A,#N/A,FALSE,"PC+Info_2"}</definedName>
    <definedName name="capitalized" localSheetId="15" hidden="1">{#N/A,#N/A,FALSE,"Title Page";#N/A,#N/A,FALSE,"Conclusions";#N/A,#N/A,FALSE,"Assum.";#N/A,#N/A,FALSE,"Sun  DCF-WC-Dep";#N/A,#N/A,FALSE,"MarketValue";#N/A,#N/A,FALSE,"BalSheet";#N/A,#N/A,FALSE,"WACC";#N/A,#N/A,FALSE,"PC+ Info.";#N/A,#N/A,FALSE,"PC+Info_2"}</definedName>
    <definedName name="capitalized" localSheetId="17" hidden="1">{#N/A,#N/A,FALSE,"Title Page";#N/A,#N/A,FALSE,"Conclusions";#N/A,#N/A,FALSE,"Assum.";#N/A,#N/A,FALSE,"Sun  DCF-WC-Dep";#N/A,#N/A,FALSE,"MarketValue";#N/A,#N/A,FALSE,"BalSheet";#N/A,#N/A,FALSE,"WACC";#N/A,#N/A,FALSE,"PC+ Info.";#N/A,#N/A,FALSE,"PC+Info_2"}</definedName>
    <definedName name="capitalized" localSheetId="18" hidden="1">{#N/A,#N/A,FALSE,"Title Page";#N/A,#N/A,FALSE,"Conclusions";#N/A,#N/A,FALSE,"Assum.";#N/A,#N/A,FALSE,"Sun  DCF-WC-Dep";#N/A,#N/A,FALSE,"MarketValue";#N/A,#N/A,FALSE,"BalSheet";#N/A,#N/A,FALSE,"WACC";#N/A,#N/A,FALSE,"PC+ Info.";#N/A,#N/A,FALSE,"PC+Info_2"}</definedName>
    <definedName name="capitalized" localSheetId="20" hidden="1">{#N/A,#N/A,FALSE,"Title Page";#N/A,#N/A,FALSE,"Conclusions";#N/A,#N/A,FALSE,"Assum.";#N/A,#N/A,FALSE,"Sun  DCF-WC-Dep";#N/A,#N/A,FALSE,"MarketValue";#N/A,#N/A,FALSE,"BalSheet";#N/A,#N/A,FALSE,"WACC";#N/A,#N/A,FALSE,"PC+ Info.";#N/A,#N/A,FALSE,"PC+Info_2"}</definedName>
    <definedName name="capitalized" localSheetId="26" hidden="1">{#N/A,#N/A,FALSE,"Title Page";#N/A,#N/A,FALSE,"Conclusions";#N/A,#N/A,FALSE,"Assum.";#N/A,#N/A,FALSE,"Sun  DCF-WC-Dep";#N/A,#N/A,FALSE,"MarketValue";#N/A,#N/A,FALSE,"BalSheet";#N/A,#N/A,FALSE,"WACC";#N/A,#N/A,FALSE,"PC+ Info.";#N/A,#N/A,FALSE,"PC+Info_2"}</definedName>
    <definedName name="capitalized" localSheetId="27" hidden="1">{#N/A,#N/A,FALSE,"Title Page";#N/A,#N/A,FALSE,"Conclusions";#N/A,#N/A,FALSE,"Assum.";#N/A,#N/A,FALSE,"Sun  DCF-WC-Dep";#N/A,#N/A,FALSE,"MarketValue";#N/A,#N/A,FALSE,"BalSheet";#N/A,#N/A,FALSE,"WACC";#N/A,#N/A,FALSE,"PC+ Info.";#N/A,#N/A,FALSE,"PC+Info_2"}</definedName>
    <definedName name="capitalized" localSheetId="29" hidden="1">{#N/A,#N/A,FALSE,"Title Page";#N/A,#N/A,FALSE,"Conclusions";#N/A,#N/A,FALSE,"Assum.";#N/A,#N/A,FALSE,"Sun  DCF-WC-Dep";#N/A,#N/A,FALSE,"MarketValue";#N/A,#N/A,FALSE,"BalSheet";#N/A,#N/A,FALSE,"WACC";#N/A,#N/A,FALSE,"PC+ Info.";#N/A,#N/A,FALSE,"PC+Info_2"}</definedName>
    <definedName name="capitalized" localSheetId="30" hidden="1">{#N/A,#N/A,FALSE,"Title Page";#N/A,#N/A,FALSE,"Conclusions";#N/A,#N/A,FALSE,"Assum.";#N/A,#N/A,FALSE,"Sun  DCF-WC-Dep";#N/A,#N/A,FALSE,"MarketValue";#N/A,#N/A,FALSE,"BalSheet";#N/A,#N/A,FALSE,"WACC";#N/A,#N/A,FALSE,"PC+ Info.";#N/A,#N/A,FALSE,"PC+Info_2"}</definedName>
    <definedName name="capitalized" localSheetId="19" hidden="1">{#N/A,#N/A,FALSE,"Title Page";#N/A,#N/A,FALSE,"Conclusions";#N/A,#N/A,FALSE,"Assum.";#N/A,#N/A,FALSE,"Sun  DCF-WC-Dep";#N/A,#N/A,FALSE,"MarketValue";#N/A,#N/A,FALSE,"BalSheet";#N/A,#N/A,FALSE,"WACC";#N/A,#N/A,FALSE,"PC+ Info.";#N/A,#N/A,FALSE,"PC+Info_2"}</definedName>
    <definedName name="capitalized" localSheetId="24" hidden="1">{#N/A,#N/A,FALSE,"Title Page";#N/A,#N/A,FALSE,"Conclusions";#N/A,#N/A,FALSE,"Assum.";#N/A,#N/A,FALSE,"Sun  DCF-WC-Dep";#N/A,#N/A,FALSE,"MarketValue";#N/A,#N/A,FALSE,"BalSheet";#N/A,#N/A,FALSE,"WACC";#N/A,#N/A,FALSE,"PC+ Info.";#N/A,#N/A,FALSE,"PC+Info_2"}</definedName>
    <definedName name="capitalized" localSheetId="25" hidden="1">{#N/A,#N/A,FALSE,"Title Page";#N/A,#N/A,FALSE,"Conclusions";#N/A,#N/A,FALSE,"Assum.";#N/A,#N/A,FALSE,"Sun  DCF-WC-Dep";#N/A,#N/A,FALSE,"MarketValue";#N/A,#N/A,FALSE,"BalSheet";#N/A,#N/A,FALSE,"WACC";#N/A,#N/A,FALSE,"PC+ Info.";#N/A,#N/A,FALSE,"PC+Info_2"}</definedName>
    <definedName name="capitalized" localSheetId="14"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BWorkbookPriority" hidden="1">-944898989</definedName>
    <definedName name="cc" hidden="1">{"Riqfin97",#N/A,FALSE,"Tran";"Riqfinpro",#N/A,FALSE,"Tran"}</definedName>
    <definedName name="ccc" hidden="1">#REF!</definedName>
    <definedName name="ccccc" hidden="1">{"Minpmon",#N/A,FALSE,"Monthinput"}</definedName>
    <definedName name="cccm" hidden="1">{"Riqfin97",#N/A,FALSE,"Tran";"Riqfinpro",#N/A,FALSE,"Tran"}</definedName>
    <definedName name="cde" hidden="1">{"Riqfin97",#N/A,FALSE,"Tran";"Riqfinpro",#N/A,FALSE,"Tran"}</definedName>
    <definedName name="cdert" hidden="1">{"Minpmon",#N/A,FALSE,"Monthinput"}</definedName>
    <definedName name="Central" localSheetId="5">#REF!</definedName>
    <definedName name="Central" localSheetId="15">#REF!</definedName>
    <definedName name="Central" localSheetId="17">#REF!</definedName>
    <definedName name="Central" localSheetId="18">#REF!</definedName>
    <definedName name="Central" localSheetId="26">#REF!</definedName>
    <definedName name="Central" localSheetId="27">#REF!</definedName>
    <definedName name="Central" localSheetId="28">#REF!</definedName>
    <definedName name="Central" localSheetId="33">#REF!</definedName>
    <definedName name="Central" localSheetId="16">#REF!</definedName>
    <definedName name="Central">#REF!</definedName>
    <definedName name="char20" hidden="1">#REF!</definedName>
    <definedName name="Chart_1_ES" localSheetId="18">#REF!</definedName>
    <definedName name="Chart_1_ES" localSheetId="33">#REF!</definedName>
    <definedName name="Chart_1_ES">#REF!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lock" localSheetId="8" hidden="1">{#N/A,#N/A,FALSE,"Exhibits 5-7"}</definedName>
    <definedName name="Clock" localSheetId="9" hidden="1">{#N/A,#N/A,FALSE,"Exhibits 5-7"}</definedName>
    <definedName name="Clock" localSheetId="5" hidden="1">{#N/A,#N/A,FALSE,"Exhibits 5-7"}</definedName>
    <definedName name="Clock" localSheetId="7" hidden="1">{#N/A,#N/A,FALSE,"Exhibits 5-7"}</definedName>
    <definedName name="Clock" localSheetId="15" hidden="1">{#N/A,#N/A,FALSE,"Exhibits 5-7"}</definedName>
    <definedName name="Clock" localSheetId="17" hidden="1">{#N/A,#N/A,FALSE,"Exhibits 5-7"}</definedName>
    <definedName name="Clock" localSheetId="18" hidden="1">{#N/A,#N/A,FALSE,"Exhibits 5-7"}</definedName>
    <definedName name="Clock" localSheetId="20" hidden="1">{#N/A,#N/A,FALSE,"Exhibits 5-7"}</definedName>
    <definedName name="Clock" localSheetId="26" hidden="1">{#N/A,#N/A,FALSE,"Exhibits 5-7"}</definedName>
    <definedName name="Clock" localSheetId="27" hidden="1">{#N/A,#N/A,FALSE,"Exhibits 5-7"}</definedName>
    <definedName name="Clock" localSheetId="29" hidden="1">{#N/A,#N/A,FALSE,"Exhibits 5-7"}</definedName>
    <definedName name="Clock" localSheetId="30" hidden="1">{#N/A,#N/A,FALSE,"Exhibits 5-7"}</definedName>
    <definedName name="Clock" localSheetId="19" hidden="1">{#N/A,#N/A,FALSE,"Exhibits 5-7"}</definedName>
    <definedName name="Clock" localSheetId="24" hidden="1">{#N/A,#N/A,FALSE,"Exhibits 5-7"}</definedName>
    <definedName name="Clock" localSheetId="25" hidden="1">{#N/A,#N/A,FALSE,"Exhibits 5-7"}</definedName>
    <definedName name="Clock" localSheetId="14" hidden="1">{#N/A,#N/A,FALSE,"Exhibits 5-7"}</definedName>
    <definedName name="Clock" hidden="1">{#N/A,#N/A,FALSE,"Exhibits 5-7"}</definedName>
    <definedName name="cls0" localSheetId="9">#REF!</definedName>
    <definedName name="cls0" localSheetId="7">#REF!</definedName>
    <definedName name="cls0" localSheetId="18">#REF!</definedName>
    <definedName name="cls0" localSheetId="20">#REF!</definedName>
    <definedName name="cls0" localSheetId="29">#REF!</definedName>
    <definedName name="cls0" localSheetId="30">#REF!</definedName>
    <definedName name="cls0" localSheetId="33">#REF!</definedName>
    <definedName name="cls0" localSheetId="19">#REF!</definedName>
    <definedName name="cls0" localSheetId="24">#REF!</definedName>
    <definedName name="cls0" localSheetId="25">#REF!</definedName>
    <definedName name="cls0" localSheetId="14">#REF!</definedName>
    <definedName name="cls0" localSheetId="16">#REF!</definedName>
    <definedName name="cls0">#REF!</definedName>
    <definedName name="clsValues" localSheetId="18">#REF!</definedName>
    <definedName name="clsValues" localSheetId="33">#REF!</definedName>
    <definedName name="clsValues">#REF!</definedName>
    <definedName name="contents2" hidden="1">#REF!</definedName>
    <definedName name="CountryCode">#REF!</definedName>
    <definedName name="cp" hidden="1">#REF!</definedName>
    <definedName name="CRI11A94">#REF!</definedName>
    <definedName name="CRI11A95">#REF!</definedName>
    <definedName name="CRI11A96">#REF!</definedName>
    <definedName name="CRI11A97">#REF!</definedName>
    <definedName name="CRI11A98">#REF!</definedName>
    <definedName name="CRI11B94">#REF!</definedName>
    <definedName name="CRI11B95">#REF!</definedName>
    <definedName name="CRI11B96">#REF!</definedName>
    <definedName name="CRI11B97">#REF!</definedName>
    <definedName name="CRI11B98">#REF!</definedName>
    <definedName name="CRI11C94">#REF!</definedName>
    <definedName name="CRI11C95">#REF!</definedName>
    <definedName name="CRI11C96">#REF!</definedName>
    <definedName name="CRI11C97">#REF!</definedName>
    <definedName name="CRI11C98">#REF!</definedName>
    <definedName name="CRI12A94">#REF!</definedName>
    <definedName name="CRI12A95">#REF!</definedName>
    <definedName name="CRI12A96">#REF!</definedName>
    <definedName name="CRI12A97">#REF!</definedName>
    <definedName name="CRI12A98">#REF!</definedName>
    <definedName name="CRI12B94">#REF!</definedName>
    <definedName name="CRI12B95">#REF!</definedName>
    <definedName name="CRI12B96">#REF!</definedName>
    <definedName name="CRI12B97">#REF!</definedName>
    <definedName name="CRI12B98">#REF!</definedName>
    <definedName name="CRI12C94">#REF!</definedName>
    <definedName name="CRI12C95">#REF!</definedName>
    <definedName name="CRI12C96">#REF!</definedName>
    <definedName name="CRI12C97">#REF!</definedName>
    <definedName name="CRI12C98">#REF!</definedName>
    <definedName name="CRI13A94">#REF!</definedName>
    <definedName name="CRI13A95">#REF!</definedName>
    <definedName name="CRI13A96">#REF!</definedName>
    <definedName name="CRI13A97">#REF!</definedName>
    <definedName name="CRI13A98">#REF!</definedName>
    <definedName name="CRI13B94">#REF!</definedName>
    <definedName name="CRI13B95">#REF!</definedName>
    <definedName name="CRI13B96">#REF!</definedName>
    <definedName name="CRI13B97">#REF!</definedName>
    <definedName name="CRI13B98">#REF!</definedName>
    <definedName name="CRI13C94">#REF!</definedName>
    <definedName name="CRI13C95">#REF!</definedName>
    <definedName name="CRI13C96">#REF!</definedName>
    <definedName name="CRI13C97">#REF!</definedName>
    <definedName name="CRI13C98">#REF!</definedName>
    <definedName name="CRI14A94">#REF!</definedName>
    <definedName name="CRI14A95">#REF!</definedName>
    <definedName name="CRI14A96">#REF!</definedName>
    <definedName name="CRI14A97">#REF!</definedName>
    <definedName name="CRI14A98">#REF!</definedName>
    <definedName name="CRI14B94">#REF!</definedName>
    <definedName name="CRI14B95">#REF!</definedName>
    <definedName name="CRI14B96">#REF!</definedName>
    <definedName name="CRI14B97">#REF!</definedName>
    <definedName name="CRI14B98">#REF!</definedName>
    <definedName name="CRI14C94">#REF!</definedName>
    <definedName name="CRI14C95">#REF!</definedName>
    <definedName name="CRI14C96">#REF!</definedName>
    <definedName name="CRI14C97">#REF!</definedName>
    <definedName name="CRI14C98">#REF!</definedName>
    <definedName name="CRI15A03">#REF!</definedName>
    <definedName name="CRI15A94">#REF!</definedName>
    <definedName name="CRI15A95">#REF!</definedName>
    <definedName name="CRI15A96">#REF!</definedName>
    <definedName name="CRI15A97">#REF!</definedName>
    <definedName name="CRI15A98">#REF!</definedName>
    <definedName name="CRI15B03">#REF!</definedName>
    <definedName name="CRI15B94">#REF!</definedName>
    <definedName name="CRI15B95">#REF!</definedName>
    <definedName name="CRI15B96">#REF!</definedName>
    <definedName name="CRI15B97">#REF!</definedName>
    <definedName name="CRI15B98">#REF!</definedName>
    <definedName name="CRI15C03">#REF!</definedName>
    <definedName name="CRI15C94">#REF!</definedName>
    <definedName name="CRI15C95">#REF!</definedName>
    <definedName name="CRI15C96">#REF!</definedName>
    <definedName name="CRI15C97">#REF!</definedName>
    <definedName name="CRI15C98">#REF!</definedName>
    <definedName name="CRI16A94">#REF!</definedName>
    <definedName name="CRI16A95">#REF!</definedName>
    <definedName name="CRI16A96">#REF!</definedName>
    <definedName name="CRI16A97">#REF!</definedName>
    <definedName name="CRI16A98">#REF!</definedName>
    <definedName name="CRI16B94">#REF!</definedName>
    <definedName name="CRI16B95">#REF!</definedName>
    <definedName name="CRI16B96">#REF!</definedName>
    <definedName name="CRI16B97">#REF!</definedName>
    <definedName name="CRI16B98">#REF!</definedName>
    <definedName name="CRI16C94">#REF!</definedName>
    <definedName name="CRI16C95">#REF!</definedName>
    <definedName name="CRI16C96">#REF!</definedName>
    <definedName name="CRI16C97">#REF!</definedName>
    <definedName name="CRI16C98">#REF!</definedName>
    <definedName name="CRIFT1495">#REF!</definedName>
    <definedName name="CRIFT1496">#REF!</definedName>
    <definedName name="CRIFT1497">#REF!</definedName>
    <definedName name="CRIFT1498">#REF!</definedName>
    <definedName name="CRIFT1499">#REF!</definedName>
    <definedName name="CRIFT1595">#REF!</definedName>
    <definedName name="CRIFT1596">#REF!</definedName>
    <definedName name="CRIFT1597">#REF!</definedName>
    <definedName name="CRIFT1598">#REF!</definedName>
    <definedName name="CRIFT1599">#REF!</definedName>
    <definedName name="CRIFT1695">#REF!</definedName>
    <definedName name="CRIFT1696">#REF!</definedName>
    <definedName name="CRIFT1697">#REF!</definedName>
    <definedName name="CRIFT1698">#REF!</definedName>
    <definedName name="CRIFT1699">#REF!</definedName>
    <definedName name="CRIFT2195">#REF!</definedName>
    <definedName name="CRIFT2196">#REF!</definedName>
    <definedName name="CRIFT2197">#REF!</definedName>
    <definedName name="CRIFT2198">#REF!</definedName>
    <definedName name="CRIFT2199">#REF!</definedName>
    <definedName name="CRIFT2295">#REF!</definedName>
    <definedName name="CRIFT2296">#REF!</definedName>
    <definedName name="CRIFT2297">#REF!</definedName>
    <definedName name="CRIFT2298">#REF!</definedName>
    <definedName name="CRIFT2299">#REF!</definedName>
    <definedName name="crimir00ae">#REF!</definedName>
    <definedName name="crimir00ap">#REF!</definedName>
    <definedName name="crimir01ae">#REF!</definedName>
    <definedName name="crimir01ap">#REF!</definedName>
    <definedName name="crimir97ae">#REF!</definedName>
    <definedName name="crimir97ap">#REF!</definedName>
    <definedName name="crimir98ae">#REF!</definedName>
    <definedName name="crimir98ap">#REF!</definedName>
    <definedName name="crimir99ae">#REF!</definedName>
    <definedName name="crimir99ap">#REF!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czv">#REF!</definedName>
    <definedName name="D" hidden="1">{"Main Economic Indicators",#N/A,FALSE,"C"}</definedName>
    <definedName name="D.42_45RS.2">OFFSET(#REF!,1,0,#REF!)</definedName>
    <definedName name="D.42_45RS.2_SA">OFFSET(#REF!,1,0,#REF!)</definedName>
    <definedName name="D_GRL">#REF!</definedName>
    <definedName name="D_TWN">#REF!</definedName>
    <definedName name="DATOS" localSheetId="5">#REF!</definedName>
    <definedName name="DATOS" localSheetId="15">#REF!</definedName>
    <definedName name="DATOS" localSheetId="17">#REF!</definedName>
    <definedName name="DATOS" localSheetId="26">#REF!</definedName>
    <definedName name="DATOS" localSheetId="27">#REF!</definedName>
    <definedName name="DATOS" localSheetId="28">#REF!</definedName>
    <definedName name="DATOS" localSheetId="16">#REF!</definedName>
    <definedName name="DATOS">#REF!</definedName>
    <definedName name="dd" hidden="1">{"Riqfin97",#N/A,FALSE,"Tran";"Riqfinpro",#N/A,FALSE,"Tran"}</definedName>
    <definedName name="ddd" hidden="1">{"Riqfin97",#N/A,FALSE,"Tran";"Riqfinpro",#N/A,FALSE,"Tran"}</definedName>
    <definedName name="dddd" hidden="1">{"Minpmon",#N/A,FALSE,"Monthinput"}</definedName>
    <definedName name="ddddd" hidden="1">{"Riqfin97",#N/A,FALSE,"Tran";"Riqfinpro",#N/A,FALSE,"Tran"}</definedName>
    <definedName name="dddddd" hidden="1">{"Tab1",#N/A,FALSE,"P";"Tab2",#N/A,FALSE,"P"}</definedName>
    <definedName name="der" hidden="1">{"Tab1",#N/A,FALSE,"P";"Tab2",#N/A,FALSE,"P"}</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ME_Dirty" hidden="1">"False"</definedName>
    <definedName name="DME_LocalFile" hidden="1">"True"</definedName>
    <definedName name="drth" hidden="1">{"Minpmon",#N/A,FALSE,"Monthinput"}</definedName>
    <definedName name="dsa" hidden="1">{"Tab1",#N/A,FALSE,"P";"Tab2",#N/A,FALSE,"P"}</definedName>
    <definedName name="dsdf" localSheetId="8" hidden="1">{"Cover",#N/A,TRUE,"Cover";"TOC",#N/A,TRUE,"TOC";"Assumptions",#N/A,TRUE,"Assum";"Income Statement",#N/A,TRUE,"Base";"Rev_opExp",#N/A,TRUE,"Base";"Interest",#N/A,TRUE,"Base";"Balance Sheets",#N/A,TRUE,"Base";"Cash Flow",#N/A,TRUE,"Base";"CovTest",#N/A,TRUE,"Base";"CovTest WKS",#N/A,TRUE,"Base"}</definedName>
    <definedName name="dsdf" localSheetId="9" hidden="1">{"Cover",#N/A,TRUE,"Cover";"TOC",#N/A,TRUE,"TOC";"Assumptions",#N/A,TRUE,"Assum";"Income Statement",#N/A,TRUE,"Base";"Rev_opExp",#N/A,TRUE,"Base";"Interest",#N/A,TRUE,"Base";"Balance Sheets",#N/A,TRUE,"Base";"Cash Flow",#N/A,TRUE,"Base";"CovTest",#N/A,TRUE,"Base";"CovTest WKS",#N/A,TRUE,"Base"}</definedName>
    <definedName name="dsdf" localSheetId="5" hidden="1">{"Cover",#N/A,TRUE,"Cover";"TOC",#N/A,TRUE,"TOC";"Assumptions",#N/A,TRUE,"Assum";"Income Statement",#N/A,TRUE,"Base";"Rev_opExp",#N/A,TRUE,"Base";"Interest",#N/A,TRUE,"Base";"Balance Sheets",#N/A,TRUE,"Base";"Cash Flow",#N/A,TRUE,"Base";"CovTest",#N/A,TRUE,"Base";"CovTest WKS",#N/A,TRUE,"Base"}</definedName>
    <definedName name="dsdf" localSheetId="7" hidden="1">{"Cover",#N/A,TRUE,"Cover";"TOC",#N/A,TRUE,"TOC";"Assumptions",#N/A,TRUE,"Assum";"Income Statement",#N/A,TRUE,"Base";"Rev_opExp",#N/A,TRUE,"Base";"Interest",#N/A,TRUE,"Base";"Balance Sheets",#N/A,TRUE,"Base";"Cash Flow",#N/A,TRUE,"Base";"CovTest",#N/A,TRUE,"Base";"CovTest WKS",#N/A,TRUE,"Base"}</definedName>
    <definedName name="dsdf" localSheetId="15" hidden="1">{"Cover",#N/A,TRUE,"Cover";"TOC",#N/A,TRUE,"TOC";"Assumptions",#N/A,TRUE,"Assum";"Income Statement",#N/A,TRUE,"Base";"Rev_opExp",#N/A,TRUE,"Base";"Interest",#N/A,TRUE,"Base";"Balance Sheets",#N/A,TRUE,"Base";"Cash Flow",#N/A,TRUE,"Base";"CovTest",#N/A,TRUE,"Base";"CovTest WKS",#N/A,TRUE,"Base"}</definedName>
    <definedName name="dsdf" localSheetId="17" hidden="1">{"Cover",#N/A,TRUE,"Cover";"TOC",#N/A,TRUE,"TOC";"Assumptions",#N/A,TRUE,"Assum";"Income Statement",#N/A,TRUE,"Base";"Rev_opExp",#N/A,TRUE,"Base";"Interest",#N/A,TRUE,"Base";"Balance Sheets",#N/A,TRUE,"Base";"Cash Flow",#N/A,TRUE,"Base";"CovTest",#N/A,TRUE,"Base";"CovTest WKS",#N/A,TRUE,"Base"}</definedName>
    <definedName name="dsdf" localSheetId="18" hidden="1">{"Cover",#N/A,TRUE,"Cover";"TOC",#N/A,TRUE,"TOC";"Assumptions",#N/A,TRUE,"Assum";"Income Statement",#N/A,TRUE,"Base";"Rev_opExp",#N/A,TRUE,"Base";"Interest",#N/A,TRUE,"Base";"Balance Sheets",#N/A,TRUE,"Base";"Cash Flow",#N/A,TRUE,"Base";"CovTest",#N/A,TRUE,"Base";"CovTest WKS",#N/A,TRUE,"Base"}</definedName>
    <definedName name="dsdf" localSheetId="20" hidden="1">{"Cover",#N/A,TRUE,"Cover";"TOC",#N/A,TRUE,"TOC";"Assumptions",#N/A,TRUE,"Assum";"Income Statement",#N/A,TRUE,"Base";"Rev_opExp",#N/A,TRUE,"Base";"Interest",#N/A,TRUE,"Base";"Balance Sheets",#N/A,TRUE,"Base";"Cash Flow",#N/A,TRUE,"Base";"CovTest",#N/A,TRUE,"Base";"CovTest WKS",#N/A,TRUE,"Base"}</definedName>
    <definedName name="dsdf" localSheetId="26" hidden="1">{"Cover",#N/A,TRUE,"Cover";"TOC",#N/A,TRUE,"TOC";"Assumptions",#N/A,TRUE,"Assum";"Income Statement",#N/A,TRUE,"Base";"Rev_opExp",#N/A,TRUE,"Base";"Interest",#N/A,TRUE,"Base";"Balance Sheets",#N/A,TRUE,"Base";"Cash Flow",#N/A,TRUE,"Base";"CovTest",#N/A,TRUE,"Base";"CovTest WKS",#N/A,TRUE,"Base"}</definedName>
    <definedName name="dsdf" localSheetId="27" hidden="1">{"Cover",#N/A,TRUE,"Cover";"TOC",#N/A,TRUE,"TOC";"Assumptions",#N/A,TRUE,"Assum";"Income Statement",#N/A,TRUE,"Base";"Rev_opExp",#N/A,TRUE,"Base";"Interest",#N/A,TRUE,"Base";"Balance Sheets",#N/A,TRUE,"Base";"Cash Flow",#N/A,TRUE,"Base";"CovTest",#N/A,TRUE,"Base";"CovTest WKS",#N/A,TRUE,"Base"}</definedName>
    <definedName name="dsdf" localSheetId="29" hidden="1">{"Cover",#N/A,TRUE,"Cover";"TOC",#N/A,TRUE,"TOC";"Assumptions",#N/A,TRUE,"Assum";"Income Statement",#N/A,TRUE,"Base";"Rev_opExp",#N/A,TRUE,"Base";"Interest",#N/A,TRUE,"Base";"Balance Sheets",#N/A,TRUE,"Base";"Cash Flow",#N/A,TRUE,"Base";"CovTest",#N/A,TRUE,"Base";"CovTest WKS",#N/A,TRUE,"Base"}</definedName>
    <definedName name="dsdf" localSheetId="30" hidden="1">{"Cover",#N/A,TRUE,"Cover";"TOC",#N/A,TRUE,"TOC";"Assumptions",#N/A,TRUE,"Assum";"Income Statement",#N/A,TRUE,"Base";"Rev_opExp",#N/A,TRUE,"Base";"Interest",#N/A,TRUE,"Base";"Balance Sheets",#N/A,TRUE,"Base";"Cash Flow",#N/A,TRUE,"Base";"CovTest",#N/A,TRUE,"Base";"CovTest WKS",#N/A,TRUE,"Base"}</definedName>
    <definedName name="dsdf" localSheetId="19" hidden="1">{"Cover",#N/A,TRUE,"Cover";"TOC",#N/A,TRUE,"TOC";"Assumptions",#N/A,TRUE,"Assum";"Income Statement",#N/A,TRUE,"Base";"Rev_opExp",#N/A,TRUE,"Base";"Interest",#N/A,TRUE,"Base";"Balance Sheets",#N/A,TRUE,"Base";"Cash Flow",#N/A,TRUE,"Base";"CovTest",#N/A,TRUE,"Base";"CovTest WKS",#N/A,TRUE,"Base"}</definedName>
    <definedName name="dsdf" localSheetId="24" hidden="1">{"Cover",#N/A,TRUE,"Cover";"TOC",#N/A,TRUE,"TOC";"Assumptions",#N/A,TRUE,"Assum";"Income Statement",#N/A,TRUE,"Base";"Rev_opExp",#N/A,TRUE,"Base";"Interest",#N/A,TRUE,"Base";"Balance Sheets",#N/A,TRUE,"Base";"Cash Flow",#N/A,TRUE,"Base";"CovTest",#N/A,TRUE,"Base";"CovTest WKS",#N/A,TRUE,"Base"}</definedName>
    <definedName name="dsdf" localSheetId="25" hidden="1">{"Cover",#N/A,TRUE,"Cover";"TOC",#N/A,TRUE,"TOC";"Assumptions",#N/A,TRUE,"Assum";"Income Statement",#N/A,TRUE,"Base";"Rev_opExp",#N/A,TRUE,"Base";"Interest",#N/A,TRUE,"Base";"Balance Sheets",#N/A,TRUE,"Base";"Cash Flow",#N/A,TRUE,"Base";"CovTest",#N/A,TRUE,"Base";"CovTest WKS",#N/A,TRUE,"Base"}</definedName>
    <definedName name="dsdf" localSheetId="14" hidden="1">{"Cover",#N/A,TRUE,"Cover";"TOC",#N/A,TRUE,"TOC";"Assumptions",#N/A,TRUE,"Assum";"Income Statement",#N/A,TRUE,"Base";"Rev_opExp",#N/A,TRUE,"Base";"Interest",#N/A,TRUE,"Base";"Balance Sheets",#N/A,TRUE,"Base";"Cash Flow",#N/A,TRUE,"Base";"CovTest",#N/A,TRUE,"Base";"CovTest WKS",#N/A,TRUE,"Base"}</definedName>
    <definedName name="dsdf" hidden="1">{"Cover",#N/A,TRUE,"Cover";"TOC",#N/A,TRUE,"TOC";"Assumptions",#N/A,TRUE,"Assum";"Income Statement",#N/A,TRUE,"Base";"Rev_opExp",#N/A,TRUE,"Base";"Interest",#N/A,TRUE,"Base";"Balance Sheets",#N/A,TRUE,"Base";"Cash Flow",#N/A,TRUE,"Base";"CovTest",#N/A,TRUE,"Base";"CovTest WKS",#N/A,TRUE,"Base"}</definedName>
    <definedName name="ear" localSheetId="5" hidden="1">#REF!</definedName>
    <definedName name="ear" localSheetId="26" hidden="1">#REF!</definedName>
    <definedName name="ear" localSheetId="27" hidden="1">#REF!</definedName>
    <definedName name="ear" localSheetId="28" hidden="1">#REF!</definedName>
    <definedName name="ear" localSheetId="33" hidden="1">#REF!</definedName>
    <definedName name="ear" hidden="1">#REF!</definedName>
    <definedName name="edr" hidden="1">{"Riqfin97",#N/A,FALSE,"Tran";"Riqfinpro",#N/A,FALSE,"Tran"}</definedName>
    <definedName name="ee" hidden="1">{"Tab1",#N/A,FALSE,"P";"Tab2",#N/A,FALSE,"P"}</definedName>
    <definedName name="eee" hidden="1">{"Tab1",#N/A,FALSE,"P";"Tab2",#N/A,FALSE,"P"}</definedName>
    <definedName name="eeee" hidden="1">{"Riqfin97",#N/A,FALSE,"Tran";"Riqfinpro",#N/A,FALSE,"Tran"}</definedName>
    <definedName name="eeeee" hidden="1">{"Riqfin97",#N/A,FALSE,"Tran";"Riqfinpro",#N/A,FALSE,"Tran"}</definedName>
    <definedName name="eje_desestac">OFFSET(#REF!,1,0,#REF!)</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PA">#REF!</definedName>
    <definedName name="ergferger" hidden="1">{"Main Economic Indicators",#N/A,FALSE,"C"}</definedName>
    <definedName name="ert" hidden="1">{"Minpmon",#N/A,FALSE,"Monthinput"}</definedName>
    <definedName name="erty" hidden="1">{"Riqfin97",#N/A,FALSE,"Tran";"Riqfinpro",#N/A,FALSE,"Tran"}</definedName>
    <definedName name="ertyyeawet" hidden="1">#REF!</definedName>
    <definedName name="erwre" hidden="1">{"'Resources'!$A$1:$W$34","'Balance Sheet'!$A$1:$W$58","'SFD'!$A$1:$J$52"}</definedName>
    <definedName name="ewqr" hidden="1">#REF!</definedName>
    <definedName name="FAMERangeexchebAD12">#REF!</definedName>
    <definedName name="FAMERangeirsAD12">#REF!</definedName>
    <definedName name="FAMERangeMGSV">#REF!</definedName>
    <definedName name="FAMERangeMGSVAB10">#REF!</definedName>
    <definedName name="FAMERangeMGSVAB11">#REF!</definedName>
    <definedName name="FAMERangeMGSVAB12">#REF!</definedName>
    <definedName name="FAMERangeMGSVAB13">#REF!</definedName>
    <definedName name="FAMERangeMGSVAB14">#REF!</definedName>
    <definedName name="FAMERangeMGSVAB15">#REF!</definedName>
    <definedName name="FAMERangeMGSVAB16">#REF!</definedName>
    <definedName name="FAMERangeMGSVAB17">#REF!</definedName>
    <definedName name="FAMERangeMGSVAB18">#REF!</definedName>
    <definedName name="FAMERangeMGSVAB19">#REF!</definedName>
    <definedName name="FAMERangeMGSVAB20">#REF!</definedName>
    <definedName name="FAMERangeMGSVAB21">#REF!</definedName>
    <definedName name="FAMERangeMGSVAB22">#REF!</definedName>
    <definedName name="FAMERangeMGSVAB23">#REF!</definedName>
    <definedName name="FAMERangeMGSVAB24">#REF!</definedName>
    <definedName name="FAMERangeMGSVAB25">#REF!</definedName>
    <definedName name="FAMERangeMGSVAB26">#REF!</definedName>
    <definedName name="FAMERangeMGSVAB27">#REF!</definedName>
    <definedName name="FAMERangeMGSVAB28">#REF!</definedName>
    <definedName name="FAMERangeMGSVAB29">#REF!</definedName>
    <definedName name="FAMERangeMGSVAB30">#REF!</definedName>
    <definedName name="FAMERangeMGSVAB31">#REF!</definedName>
    <definedName name="FAMERangeMGSVAB32">#REF!</definedName>
    <definedName name="FAMERangeMGSVAB33">#REF!</definedName>
    <definedName name="FAMERangeMGSVAB34">#REF!</definedName>
    <definedName name="FAMERangeMGSVAB35">#REF!</definedName>
    <definedName name="FAMERangeMGSVAB36">#REF!</definedName>
    <definedName name="FAMERangeMGSVAB38">#REF!</definedName>
    <definedName name="FAMERangeMGSVAB5">#REF!</definedName>
    <definedName name="FAMERangeMGSVAB6">#REF!</definedName>
    <definedName name="FAMERangeMGSVAB7">#REF!</definedName>
    <definedName name="FAMERangeMGSVAB8">#REF!</definedName>
    <definedName name="FAMERangeMGSVAB9">#REF!</definedName>
    <definedName name="FAMERangeMGSVAC10">#REF!</definedName>
    <definedName name="FAMERangeMGSVAC11">#REF!</definedName>
    <definedName name="FAMERangeMGSVAC12">#REF!</definedName>
    <definedName name="FAMERangeMGSVAC13">#REF!</definedName>
    <definedName name="FAMERangeMGSVAC14">#REF!</definedName>
    <definedName name="FAMERangeMGSVAC15">#REF!</definedName>
    <definedName name="FAMERangeMGSVAC16">#REF!</definedName>
    <definedName name="FAMERangeMGSVAC17">#REF!</definedName>
    <definedName name="FAMERangeMGSVAC18">#REF!</definedName>
    <definedName name="FAMERangeMGSVAC19">#REF!</definedName>
    <definedName name="FAMERangeMGSVAC20">#REF!</definedName>
    <definedName name="FAMERangeMGSVAC21">#REF!</definedName>
    <definedName name="FAMERangeMGSVAC22">#REF!</definedName>
    <definedName name="FAMERangeMGSVAC23">#REF!</definedName>
    <definedName name="FAMERangeMGSVAC24">#REF!</definedName>
    <definedName name="FAMERangeMGSVAC25">#REF!</definedName>
    <definedName name="FAMERangeMGSVAC26">#REF!</definedName>
    <definedName name="FAMERangeMGSVAC27">#REF!</definedName>
    <definedName name="FAMERangeMGSVAC28">#REF!</definedName>
    <definedName name="FAMERangeMGSVAC29">#REF!</definedName>
    <definedName name="FAMERangeMGSVAC30">#REF!</definedName>
    <definedName name="FAMERangeMGSVAC31">#REF!</definedName>
    <definedName name="FAMERangeMGSVAC32">#REF!</definedName>
    <definedName name="FAMERangeMGSVAC33">#REF!</definedName>
    <definedName name="FAMERangeMGSVAC34">#REF!</definedName>
    <definedName name="FAMERangeMGSVAC35">#REF!</definedName>
    <definedName name="FAMERangeMGSVAC36">#REF!</definedName>
    <definedName name="FAMERangeMGSVAC38">#REF!</definedName>
    <definedName name="FAMERangeMGSVAC5">#REF!</definedName>
    <definedName name="FAMERangeMGSVAC6">#REF!</definedName>
    <definedName name="FAMERangeMGSVAC7">#REF!</definedName>
    <definedName name="FAMERangeMGSVAC8">#REF!</definedName>
    <definedName name="FAMERangeMGSVAC9">#REF!</definedName>
    <definedName name="FAMERangeMGSVAD10">#REF!</definedName>
    <definedName name="FAMERangeMGSVAD11">#REF!</definedName>
    <definedName name="FAMERangeMGSVAD12">#REF!</definedName>
    <definedName name="FAMERangeMGSVAD13">#REF!</definedName>
    <definedName name="FAMERangeMGSVAD14">#REF!</definedName>
    <definedName name="FAMERangeMGSVAD15">#REF!</definedName>
    <definedName name="FAMERangeMGSVAD16">#REF!</definedName>
    <definedName name="FAMERangeMGSVAD17">#REF!</definedName>
    <definedName name="FAMERangeMGSVAD18">#REF!</definedName>
    <definedName name="FAMERangeMGSVAD19">#REF!</definedName>
    <definedName name="FAMERangeMGSVAD20">#REF!</definedName>
    <definedName name="FAMERangeMGSVAD21">#REF!</definedName>
    <definedName name="FAMERangeMGSVAD22">#REF!</definedName>
    <definedName name="FAMERangeMGSVAD23">#REF!</definedName>
    <definedName name="FAMERangeMGSVAD24">#REF!</definedName>
    <definedName name="FAMERangeMGSVAD25">#REF!</definedName>
    <definedName name="FAMERangeMGSVAD26">#REF!</definedName>
    <definedName name="FAMERangeMGSVAD27">#REF!</definedName>
    <definedName name="FAMERangeMGSVAD28">#REF!</definedName>
    <definedName name="FAMERangeMGSVAD29">#REF!</definedName>
    <definedName name="FAMERangeMGSVAD30">#REF!</definedName>
    <definedName name="FAMERangeMGSVAD31">#REF!</definedName>
    <definedName name="FAMERangeMGSVAD32">#REF!</definedName>
    <definedName name="FAMERangeMGSVAD33">#REF!</definedName>
    <definedName name="FAMERangeMGSVAD34">#REF!</definedName>
    <definedName name="FAMERangeMGSVAD35">#REF!</definedName>
    <definedName name="FAMERangeMGSVAD36">#REF!</definedName>
    <definedName name="FAMERangeMGSVAD38">#REF!</definedName>
    <definedName name="FAMERangeMGSVAD5">#REF!</definedName>
    <definedName name="FAMERangeMGSVAD6">#REF!</definedName>
    <definedName name="FAMERangeMGSVAD7">#REF!</definedName>
    <definedName name="FAMERangeMGSVAD8">#REF!</definedName>
    <definedName name="FAMERangeMGSVAD9">#REF!</definedName>
    <definedName name="fdv" localSheetId="8" hidden="1">#REF!</definedName>
    <definedName name="fdv" localSheetId="7" hidden="1">#REF!</definedName>
    <definedName name="fdv" localSheetId="15" hidden="1">#REF!</definedName>
    <definedName name="fdv" localSheetId="17" hidden="1">#REF!</definedName>
    <definedName name="fdv" localSheetId="18" hidden="1">#REF!</definedName>
    <definedName name="fdv" localSheetId="16" hidden="1">#REF!</definedName>
    <definedName name="fdv" hidden="1">#REF!</definedName>
    <definedName name="Fechaaño">#REF!</definedName>
    <definedName name="Fechames">#REF!</definedName>
    <definedName name="fed" hidden="1">{"Riqfin97",#N/A,FALSE,"Tran";"Riqfinpro",#N/A,FALSE,"Tran"}</definedName>
    <definedName name="fer" hidden="1">{"Riqfin97",#N/A,FALSE,"Tran";"Riqfinpro",#N/A,FALSE,"Tran"}</definedName>
    <definedName name="ff" hidden="1">{"Tab1",#N/A,FALSE,"P";"Tab2",#N/A,FALSE,"P"}</definedName>
    <definedName name="fff" hidden="1">#REF!</definedName>
    <definedName name="ffff" hidden="1">{"Riqfin97",#N/A,FALSE,"Tran";"Riqfinpro",#N/A,FALSE,"Tran"}</definedName>
    <definedName name="ffffff" hidden="1">{"Tab1",#N/A,FALSE,"P";"Tab2",#N/A,FALSE,"P"}</definedName>
    <definedName name="fffffff" hidden="1">{"Minpmon",#N/A,FALSE,"Monthinput"}</definedName>
    <definedName name="ffggg" hidden="1">{"Tab1",#N/A,FALSE,"P";"Tab2",#N/A,FALSE,"P"}</definedName>
    <definedName name="fgf" hidden="1">{"Riqfin97",#N/A,FALSE,"Tran";"Riqfinpro",#N/A,FALSE,"Tran"}</definedName>
    <definedName name="fhjekwf" hidden="1">{"Main Economic Indicators",#N/A,FALSE,"C"}</definedName>
    <definedName name="FIG2wp1" hidden="1">#REF!</definedName>
    <definedName name="Financing" hidden="1">{"Tab1",#N/A,FALSE,"P";"Tab2",#N/A,FALSE,"P"}</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ORMULAS" localSheetId="15">#REF!</definedName>
    <definedName name="FORMULAS" localSheetId="17">#REF!</definedName>
    <definedName name="FORMULAS">#REF!</definedName>
    <definedName name="FORMULAS_ABSOLU">#REF!</definedName>
    <definedName name="FORMULAS_RELATI">#REF!</definedName>
    <definedName name="fre" hidden="1">{"Tab1",#N/A,FALSE,"P";"Tab2",#N/A,FALSE,"P"}</definedName>
    <definedName name="fshrts" hidden="1">#REF!</definedName>
    <definedName name="ftr" hidden="1">{"Riqfin97",#N/A,FALSE,"Tran";"Riqfinpro",#N/A,FALSE,"Tran"}</definedName>
    <definedName name="fty" hidden="1">{"Riqfin97",#N/A,FALSE,"Tran";"Riqfinpro",#N/A,FALSE,"Tran"}</definedName>
    <definedName name="fuck" hidden="1">#REF!</definedName>
    <definedName name="fvgf" localSheetId="8" hidden="1">{"Cover",#N/A,TRUE,"Cover";"TOC",#N/A,TRUE,"TOC";"Assumptions",#N/A,TRUE,"Assum";"Income Statement",#N/A,TRUE,"Base";"Rev_opExp",#N/A,TRUE,"Base";"Interest",#N/A,TRUE,"Base";"Balance Sheets",#N/A,TRUE,"Base";"Cash Flow",#N/A,TRUE,"Base";"CovTest",#N/A,TRUE,"Base";"CovTest WKS",#N/A,TRUE,"Base"}</definedName>
    <definedName name="fvgf" localSheetId="9" hidden="1">{"Cover",#N/A,TRUE,"Cover";"TOC",#N/A,TRUE,"TOC";"Assumptions",#N/A,TRUE,"Assum";"Income Statement",#N/A,TRUE,"Base";"Rev_opExp",#N/A,TRUE,"Base";"Interest",#N/A,TRUE,"Base";"Balance Sheets",#N/A,TRUE,"Base";"Cash Flow",#N/A,TRUE,"Base";"CovTest",#N/A,TRUE,"Base";"CovTest WKS",#N/A,TRUE,"Base"}</definedName>
    <definedName name="fvgf" localSheetId="5" hidden="1">{"Cover",#N/A,TRUE,"Cover";"TOC",#N/A,TRUE,"TOC";"Assumptions",#N/A,TRUE,"Assum";"Income Statement",#N/A,TRUE,"Base";"Rev_opExp",#N/A,TRUE,"Base";"Interest",#N/A,TRUE,"Base";"Balance Sheets",#N/A,TRUE,"Base";"Cash Flow",#N/A,TRUE,"Base";"CovTest",#N/A,TRUE,"Base";"CovTest WKS",#N/A,TRUE,"Base"}</definedName>
    <definedName name="fvgf" localSheetId="7" hidden="1">{"Cover",#N/A,TRUE,"Cover";"TOC",#N/A,TRUE,"TOC";"Assumptions",#N/A,TRUE,"Assum";"Income Statement",#N/A,TRUE,"Base";"Rev_opExp",#N/A,TRUE,"Base";"Interest",#N/A,TRUE,"Base";"Balance Sheets",#N/A,TRUE,"Base";"Cash Flow",#N/A,TRUE,"Base";"CovTest",#N/A,TRUE,"Base";"CovTest WKS",#N/A,TRUE,"Base"}</definedName>
    <definedName name="fvgf" localSheetId="15" hidden="1">{"Cover",#N/A,TRUE,"Cover";"TOC",#N/A,TRUE,"TOC";"Assumptions",#N/A,TRUE,"Assum";"Income Statement",#N/A,TRUE,"Base";"Rev_opExp",#N/A,TRUE,"Base";"Interest",#N/A,TRUE,"Base";"Balance Sheets",#N/A,TRUE,"Base";"Cash Flow",#N/A,TRUE,"Base";"CovTest",#N/A,TRUE,"Base";"CovTest WKS",#N/A,TRUE,"Base"}</definedName>
    <definedName name="fvgf" localSheetId="17" hidden="1">{"Cover",#N/A,TRUE,"Cover";"TOC",#N/A,TRUE,"TOC";"Assumptions",#N/A,TRUE,"Assum";"Income Statement",#N/A,TRUE,"Base";"Rev_opExp",#N/A,TRUE,"Base";"Interest",#N/A,TRUE,"Base";"Balance Sheets",#N/A,TRUE,"Base";"Cash Flow",#N/A,TRUE,"Base";"CovTest",#N/A,TRUE,"Base";"CovTest WKS",#N/A,TRUE,"Base"}</definedName>
    <definedName name="fvgf" localSheetId="18" hidden="1">{"Cover",#N/A,TRUE,"Cover";"TOC",#N/A,TRUE,"TOC";"Assumptions",#N/A,TRUE,"Assum";"Income Statement",#N/A,TRUE,"Base";"Rev_opExp",#N/A,TRUE,"Base";"Interest",#N/A,TRUE,"Base";"Balance Sheets",#N/A,TRUE,"Base";"Cash Flow",#N/A,TRUE,"Base";"CovTest",#N/A,TRUE,"Base";"CovTest WKS",#N/A,TRUE,"Base"}</definedName>
    <definedName name="fvgf" localSheetId="20" hidden="1">{"Cover",#N/A,TRUE,"Cover";"TOC",#N/A,TRUE,"TOC";"Assumptions",#N/A,TRUE,"Assum";"Income Statement",#N/A,TRUE,"Base";"Rev_opExp",#N/A,TRUE,"Base";"Interest",#N/A,TRUE,"Base";"Balance Sheets",#N/A,TRUE,"Base";"Cash Flow",#N/A,TRUE,"Base";"CovTest",#N/A,TRUE,"Base";"CovTest WKS",#N/A,TRUE,"Base"}</definedName>
    <definedName name="fvgf" localSheetId="26" hidden="1">{"Cover",#N/A,TRUE,"Cover";"TOC",#N/A,TRUE,"TOC";"Assumptions",#N/A,TRUE,"Assum";"Income Statement",#N/A,TRUE,"Base";"Rev_opExp",#N/A,TRUE,"Base";"Interest",#N/A,TRUE,"Base";"Balance Sheets",#N/A,TRUE,"Base";"Cash Flow",#N/A,TRUE,"Base";"CovTest",#N/A,TRUE,"Base";"CovTest WKS",#N/A,TRUE,"Base"}</definedName>
    <definedName name="fvgf" localSheetId="27" hidden="1">{"Cover",#N/A,TRUE,"Cover";"TOC",#N/A,TRUE,"TOC";"Assumptions",#N/A,TRUE,"Assum";"Income Statement",#N/A,TRUE,"Base";"Rev_opExp",#N/A,TRUE,"Base";"Interest",#N/A,TRUE,"Base";"Balance Sheets",#N/A,TRUE,"Base";"Cash Flow",#N/A,TRUE,"Base";"CovTest",#N/A,TRUE,"Base";"CovTest WKS",#N/A,TRUE,"Base"}</definedName>
    <definedName name="fvgf" localSheetId="29" hidden="1">{"Cover",#N/A,TRUE,"Cover";"TOC",#N/A,TRUE,"TOC";"Assumptions",#N/A,TRUE,"Assum";"Income Statement",#N/A,TRUE,"Base";"Rev_opExp",#N/A,TRUE,"Base";"Interest",#N/A,TRUE,"Base";"Balance Sheets",#N/A,TRUE,"Base";"Cash Flow",#N/A,TRUE,"Base";"CovTest",#N/A,TRUE,"Base";"CovTest WKS",#N/A,TRUE,"Base"}</definedName>
    <definedName name="fvgf" localSheetId="30" hidden="1">{"Cover",#N/A,TRUE,"Cover";"TOC",#N/A,TRUE,"TOC";"Assumptions",#N/A,TRUE,"Assum";"Income Statement",#N/A,TRUE,"Base";"Rev_opExp",#N/A,TRUE,"Base";"Interest",#N/A,TRUE,"Base";"Balance Sheets",#N/A,TRUE,"Base";"Cash Flow",#N/A,TRUE,"Base";"CovTest",#N/A,TRUE,"Base";"CovTest WKS",#N/A,TRUE,"Base"}</definedName>
    <definedName name="fvgf" localSheetId="19" hidden="1">{"Cover",#N/A,TRUE,"Cover";"TOC",#N/A,TRUE,"TOC";"Assumptions",#N/A,TRUE,"Assum";"Income Statement",#N/A,TRUE,"Base";"Rev_opExp",#N/A,TRUE,"Base";"Interest",#N/A,TRUE,"Base";"Balance Sheets",#N/A,TRUE,"Base";"Cash Flow",#N/A,TRUE,"Base";"CovTest",#N/A,TRUE,"Base";"CovTest WKS",#N/A,TRUE,"Base"}</definedName>
    <definedName name="fvgf" localSheetId="24" hidden="1">{"Cover",#N/A,TRUE,"Cover";"TOC",#N/A,TRUE,"TOC";"Assumptions",#N/A,TRUE,"Assum";"Income Statement",#N/A,TRUE,"Base";"Rev_opExp",#N/A,TRUE,"Base";"Interest",#N/A,TRUE,"Base";"Balance Sheets",#N/A,TRUE,"Base";"Cash Flow",#N/A,TRUE,"Base";"CovTest",#N/A,TRUE,"Base";"CovTest WKS",#N/A,TRUE,"Base"}</definedName>
    <definedName name="fvgf" localSheetId="25" hidden="1">{"Cover",#N/A,TRUE,"Cover";"TOC",#N/A,TRUE,"TOC";"Assumptions",#N/A,TRUE,"Assum";"Income Statement",#N/A,TRUE,"Base";"Rev_opExp",#N/A,TRUE,"Base";"Interest",#N/A,TRUE,"Base";"Balance Sheets",#N/A,TRUE,"Base";"Cash Flow",#N/A,TRUE,"Base";"CovTest",#N/A,TRUE,"Base";"CovTest WKS",#N/A,TRUE,"Base"}</definedName>
    <definedName name="fvgf" localSheetId="14" hidden="1">{"Cover",#N/A,TRUE,"Cover";"TOC",#N/A,TRUE,"TOC";"Assumptions",#N/A,TRUE,"Assum";"Income Statement",#N/A,TRUE,"Base";"Rev_opExp",#N/A,TRUE,"Base";"Interest",#N/A,TRUE,"Base";"Balance Sheets",#N/A,TRUE,"Base";"Cash Flow",#N/A,TRUE,"Base";"CovTest",#N/A,TRUE,"Base";"CovTest WKS",#N/A,TRUE,"Base"}</definedName>
    <definedName name="fvgf" hidden="1">{"Cover",#N/A,TRUE,"Cover";"TOC",#N/A,TRUE,"TOC";"Assumptions",#N/A,TRUE,"Assum";"Income Statement",#N/A,TRUE,"Base";"Rev_opExp",#N/A,TRUE,"Base";"Interest",#N/A,TRUE,"Base";"Balance Sheets",#N/A,TRUE,"Base";"Cash Flow",#N/A,TRUE,"Base";"CovTest",#N/A,TRUE,"Base";"CovTest WKS",#N/A,TRUE,"Base"}</definedName>
    <definedName name="G_1" localSheetId="9">#REF!</definedName>
    <definedName name="G_1" localSheetId="7">#REF!</definedName>
    <definedName name="G_1" localSheetId="18">#REF!</definedName>
    <definedName name="G_1" localSheetId="20">#REF!</definedName>
    <definedName name="G_1" localSheetId="29">#REF!</definedName>
    <definedName name="G_1" localSheetId="30">#REF!</definedName>
    <definedName name="G_1" localSheetId="33">#REF!</definedName>
    <definedName name="G_1" localSheetId="19">#REF!</definedName>
    <definedName name="G_1" localSheetId="24">#REF!</definedName>
    <definedName name="G_1" localSheetId="25">#REF!</definedName>
    <definedName name="G_1" localSheetId="14">#REF!</definedName>
    <definedName name="G_1" localSheetId="16">#REF!</definedName>
    <definedName name="G_1">#REF!</definedName>
    <definedName name="G_Capitulo">#REF!</definedName>
    <definedName name="gbnj" hidden="1">{"Tab1",#N/A,FALSE,"P";"Tab2",#N/A,FALSE,"P"}</definedName>
    <definedName name="gffd" hidden="1">{"Riqfin97",#N/A,FALSE,"Tran";"Riqfinpro",#N/A,FALSE,"Tran"}</definedName>
    <definedName name="gg" hidden="1">{"TBILLS_ALL",#N/A,FALSE,"FITB_all"}</definedName>
    <definedName name="ggg" hidden="1">#REF!</definedName>
    <definedName name="gggg" hidden="1">{"Minpmon",#N/A,FALSE,"Monthinput"}</definedName>
    <definedName name="ggggg" hidden="1">#REF!</definedName>
    <definedName name="gggggggg" hidden="1">{"Tab1",#N/A,FALSE,"P";"Tab2",#N/A,FALSE,"P"}</definedName>
    <definedName name="ght" hidden="1">{"Tab1",#N/A,FALSE,"P";"Tab2",#N/A,FALSE,"P"}</definedName>
    <definedName name="Grafico10" hidden="1">#REF!</definedName>
    <definedName name="Gráfico10_b" hidden="1">#REF!</definedName>
    <definedName name="grafico102" hidden="1">#REF!</definedName>
    <definedName name="Gráfico10bb" hidden="1">#REF!</definedName>
    <definedName name="Grafico11" hidden="1">#REF!</definedName>
    <definedName name="grafico112" hidden="1">#REF!</definedName>
    <definedName name="Gráfico11b" hidden="1">#REF!</definedName>
    <definedName name="Gráfico2_b" hidden="1">#REF!</definedName>
    <definedName name="Gráfico6_b" hidden="1">#REF!</definedName>
    <definedName name="Gráfico8_b" hidden="1">#REF!</definedName>
    <definedName name="graph" hidden="1">#REF!</definedName>
    <definedName name="gre" hidden="1">{"Riqfin97",#N/A,FALSE,"Tran";"Riqfinpro",#N/A,FALSE,"Tran"}</definedName>
    <definedName name="guyana1003" hidden="1">{"Main Economic Indicators",#N/A,FALSE,"C"}</definedName>
    <definedName name="gyu" hidden="1">{"Tab1",#N/A,FALSE,"P";"Tab2",#N/A,FALSE,"P"}</definedName>
    <definedName name="hfrstes" hidden="1">#REF!</definedName>
    <definedName name="hfshfrt" hidden="1">#REF!</definedName>
    <definedName name="hgfd" hidden="1">{#N/A,#N/A,FALSE,"I";#N/A,#N/A,FALSE,"J";#N/A,#N/A,FALSE,"K";#N/A,#N/A,FALSE,"L";#N/A,#N/A,FALSE,"M";#N/A,#N/A,FALSE,"N";#N/A,#N/A,FALSE,"O"}</definedName>
    <definedName name="hhh" hidden="1">#REF!</definedName>
    <definedName name="hhhhh" hidden="1">{"Tab1",#N/A,FALSE,"P";"Tab2",#N/A,FALSE,"P"}</definedName>
    <definedName name="hio" hidden="1">{"Tab1",#N/A,FALSE,"P";"Tab2",#N/A,FALSE,"P"}</definedName>
    <definedName name="hjk" hidden="1">{"Riqfin97",#N/A,FALSE,"Tran";"Riqfinpro",#N/A,FALSE,"Tran"}</definedName>
    <definedName name="hn" hidden="1">{"Riqfin97",#N/A,FALSE,"Tran";"Riqfinpro",#N/A,FALSE,"Tran"}</definedName>
    <definedName name="hpu" hidden="1">{"Tab1",#N/A,FALSE,"P";"Tab2",#N/A,FALSE,"P"}</definedName>
    <definedName name="HTML_CodePage" hidden="1">1252</definedName>
    <definedName name="HTML_Control" localSheetId="8" hidden="1">{"'Hoja1'!$A$8:$L$38"}</definedName>
    <definedName name="HTML_Control" localSheetId="9" hidden="1">{"'Hoja1'!$A$8:$L$38"}</definedName>
    <definedName name="HTML_Control" localSheetId="5" hidden="1">{"'Hoja1'!$A$8:$L$38"}</definedName>
    <definedName name="HTML_Control" localSheetId="7" hidden="1">{"'Hoja1'!$A$8:$L$38"}</definedName>
    <definedName name="HTML_Control" localSheetId="15" hidden="1">{"'Hoja1'!$A$8:$L$38"}</definedName>
    <definedName name="HTML_Control" localSheetId="17" hidden="1">{"'Hoja1'!$A$8:$L$38"}</definedName>
    <definedName name="HTML_Control" localSheetId="18" hidden="1">{"'Hoja1'!$A$8:$L$38"}</definedName>
    <definedName name="HTML_Control" localSheetId="20" hidden="1">{"'Hoja1'!$A$8:$L$38"}</definedName>
    <definedName name="HTML_Control" localSheetId="26" hidden="1">{"'Hoja1'!$A$8:$L$38"}</definedName>
    <definedName name="HTML_Control" localSheetId="27" hidden="1">{"'Hoja1'!$A$8:$L$38"}</definedName>
    <definedName name="HTML_Control" localSheetId="28" hidden="1">{"'Hoja1'!$A$8:$L$38"}</definedName>
    <definedName name="HTML_Control" localSheetId="29" hidden="1">{"'Hoja1'!$A$8:$L$38"}</definedName>
    <definedName name="HTML_Control" localSheetId="30" hidden="1">{"'Hoja1'!$A$8:$L$38"}</definedName>
    <definedName name="HTML_Control" localSheetId="19" hidden="1">{"'Hoja1'!$A$8:$L$38"}</definedName>
    <definedName name="HTML_Control" localSheetId="24" hidden="1">{"'Hoja1'!$A$8:$L$38"}</definedName>
    <definedName name="HTML_Control" localSheetId="25" hidden="1">{"'Hoja1'!$A$8:$L$38"}</definedName>
    <definedName name="HTML_Control" localSheetId="14" hidden="1">{"'Hoja1'!$A$8:$L$38"}</definedName>
    <definedName name="HTML_Control" localSheetId="16" hidden="1">{"'Hoja1'!$A$8:$L$38"}</definedName>
    <definedName name="HTML_Control" hidden="1">{"'Hoja1'!$A$8:$L$38"}</definedName>
    <definedName name="HTML_Control_2" hidden="1">{"'web page'!$A$1:$G$48"}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"C:\anu2002\mac\HTM\mac28.htm"</definedName>
    <definedName name="HTML_PathTemplate" hidden="1">"C:\AsianDem\Database 98\Forecasts\HTMLTemp.htm"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huh" hidden="1">{"'Basic'!$A$1:$F$96"}</definedName>
    <definedName name="hui" hidden="1">{"Tab1",#N/A,FALSE,"P";"Tab2",#N/A,FALSE,"P"}</definedName>
    <definedName name="huo" hidden="1">{"Tab1",#N/A,FALSE,"P";"Tab2",#N/A,FALSE,"P"}</definedName>
    <definedName name="I_Capitulo">#REF!</definedName>
    <definedName name="Idioma">#REF!</definedName>
    <definedName name="ii" hidden="1">{"Tab1",#N/A,FALSE,"P";"Tab2",#N/A,FALSE,"P"}</definedName>
    <definedName name="IIEE" localSheetId="5">#REF!</definedName>
    <definedName name="IIEE" localSheetId="15">#REF!</definedName>
    <definedName name="IIEE" localSheetId="17">#REF!</definedName>
    <definedName name="IIEE" localSheetId="18">#REF!</definedName>
    <definedName name="IIEE" localSheetId="26">#REF!</definedName>
    <definedName name="IIEE" localSheetId="27">#REF!</definedName>
    <definedName name="IIEE" localSheetId="28">#REF!</definedName>
    <definedName name="IIEE" localSheetId="16">#REF!</definedName>
    <definedName name="IIEE">#REF!</definedName>
    <definedName name="ikjh" hidden="1">{"Riqfin97",#N/A,FALSE,"Tran";"Riqfinpro",#N/A,FALSE,"Tran"}</definedName>
    <definedName name="ilo" hidden="1">{"Riqfin97",#N/A,FALSE,"Tran";"Riqfinpro",#N/A,FALSE,"Tran"}</definedName>
    <definedName name="ilu" hidden="1">{"Riqfin97",#N/A,FALSE,"Tran";"Riqfinpro",#N/A,FALSE,"Tran"}</definedName>
    <definedName name="Imp_capital" localSheetId="5">#REF!</definedName>
    <definedName name="Imp_capital" localSheetId="15">#REF!</definedName>
    <definedName name="Imp_capital" localSheetId="17">#REF!</definedName>
    <definedName name="Imp_capital" localSheetId="18">#REF!</definedName>
    <definedName name="Imp_capital" localSheetId="26">#REF!</definedName>
    <definedName name="Imp_capital" localSheetId="27">#REF!</definedName>
    <definedName name="Imp_capital" localSheetId="28">#REF!</definedName>
    <definedName name="Imp_capital" localSheetId="33">#REF!</definedName>
    <definedName name="Imp_capital" localSheetId="16">#REF!</definedName>
    <definedName name="Imp_capital">#REF!</definedName>
    <definedName name="Imp_renta" localSheetId="5">#REF!</definedName>
    <definedName name="Imp_renta" localSheetId="17">#REF!</definedName>
    <definedName name="Imp_renta" localSheetId="18">#REF!</definedName>
    <definedName name="Imp_renta" localSheetId="26">#REF!</definedName>
    <definedName name="Imp_renta" localSheetId="27">#REF!</definedName>
    <definedName name="Imp_renta" localSheetId="28">#REF!</definedName>
    <definedName name="Imp_renta" localSheetId="33">#REF!</definedName>
    <definedName name="Imp_renta">#REF!</definedName>
    <definedName name="Imp_sobre_productos" localSheetId="5">#REF!</definedName>
    <definedName name="Imp_sobre_productos" localSheetId="17">#REF!</definedName>
    <definedName name="Imp_sobre_productos" localSheetId="18">#REF!</definedName>
    <definedName name="Imp_sobre_productos" localSheetId="26">#REF!</definedName>
    <definedName name="Imp_sobre_productos" localSheetId="27">#REF!</definedName>
    <definedName name="Imp_sobre_productos" localSheetId="28">#REF!</definedName>
    <definedName name="Imp_sobre_productos" localSheetId="33">#REF!</definedName>
    <definedName name="Imp_sobre_productos">#REF!</definedName>
    <definedName name="Index_Sheet_Kutools" localSheetId="18">#REF!</definedName>
    <definedName name="Index_Sheet_Kutools" localSheetId="33">#REF!</definedName>
    <definedName name="Index_Sheet_Kutools">#REF!</definedName>
    <definedName name="indibusca">#REF!</definedName>
    <definedName name="Ingresos_tributarios_totales" localSheetId="8">#REF!</definedName>
    <definedName name="Ingresos_tributarios_totales" localSheetId="15">#REF!</definedName>
    <definedName name="Ingresos_tributarios_totales" localSheetId="17">#REF!</definedName>
    <definedName name="Ingresos_tributarios_totales" localSheetId="18">#REF!</definedName>
    <definedName name="Ingresos_tributarios_totales" localSheetId="28">#REF!</definedName>
    <definedName name="Ingresos_tributarios_totales">#REF!</definedName>
    <definedName name="input_in" hidden="1">{"TRADE_COMP",#N/A,FALSE,"TAB23APP";"BOP",#N/A,FALSE,"TAB6";"DOT",#N/A,FALSE,"TAB24APP";"EXTDEBT",#N/A,FALSE,"TAB25APP"}</definedName>
    <definedName name="IQ_ACCOUNT_CHANGE" hidden="1">"c413"</definedName>
    <definedName name="IQ_ACCOUNTING_STANDARD" hidden="1">"c4539"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DUE_BANKS" hidden="1">"c118"</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OSITS_INTEREST_SECURITIES" hidden="1">"c5509"</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"c360"</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"c373"</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40555.4609953704</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"c362"</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"c1026"</definedName>
    <definedName name="IQ_PRICE_OVER_LTM_EPS" hidden="1">"c1029"</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"c1117"</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"c1122"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39567.4043634259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NR" localSheetId="8">#REF!</definedName>
    <definedName name="IRNR" localSheetId="15">#REF!</definedName>
    <definedName name="IRNR" localSheetId="17">#REF!</definedName>
    <definedName name="IRNR" localSheetId="18">#REF!</definedName>
    <definedName name="IRNR" localSheetId="28">#REF!</definedName>
    <definedName name="IRNR" localSheetId="16">#REF!</definedName>
    <definedName name="IRNR">#REF!</definedName>
    <definedName name="IRPF" localSheetId="15">#REF!</definedName>
    <definedName name="IRPF" localSheetId="17">#REF!</definedName>
    <definedName name="IRPF" localSheetId="28">#REF!</definedName>
    <definedName name="IRPF" localSheetId="16">#REF!</definedName>
    <definedName name="IRPF">#REF!</definedName>
    <definedName name="IS" localSheetId="17">#REF!</definedName>
    <definedName name="IS" localSheetId="28">#REF!</definedName>
    <definedName name="IS" localSheetId="16">#REF!</definedName>
    <definedName name="IS">#REF!</definedName>
    <definedName name="IVA" localSheetId="5">#REF!</definedName>
    <definedName name="IVA" localSheetId="15">#REF!</definedName>
    <definedName name="IVA" localSheetId="17">#REF!</definedName>
    <definedName name="IVA" localSheetId="18">#REF!</definedName>
    <definedName name="IVA" localSheetId="26">#REF!</definedName>
    <definedName name="IVA" localSheetId="27">#REF!</definedName>
    <definedName name="IVA" localSheetId="28">#REF!</definedName>
    <definedName name="IVA" localSheetId="33">#REF!</definedName>
    <definedName name="IVA" localSheetId="16">#REF!</definedName>
    <definedName name="IVA">#REF!</definedName>
    <definedName name="JAIME">#REF!</definedName>
    <definedName name="jgukg" hidden="1">{#N/A,#N/A,FALSE,"DOC";"TB_28",#N/A,FALSE,"FITB_28";"TB_91",#N/A,FALSE,"FITB_91";"TB_182",#N/A,FALSE,"FITB_182";"TB_273",#N/A,FALSE,"FITB_273";"TB_364",#N/A,FALSE,"FITB_364 ";"SUMMARY",#N/A,FALSE,"Summary"}</definedName>
    <definedName name="jhgf" hidden="1">{"MONA",#N/A,FALSE,"S"}</definedName>
    <definedName name="jj" hidden="1">{"Riqfin97",#N/A,FALSE,"Tran";"Riqfinpro",#N/A,FALSE,"Tran"}</definedName>
    <definedName name="jjj" hidden="1">#REF!</definedName>
    <definedName name="jjjj" hidden="1">{"Tab1",#N/A,FALSE,"P";"Tab2",#N/A,FALSE,"P"}</definedName>
    <definedName name="jjjjjj" hidden="1">#REF!</definedName>
    <definedName name="jkbjkb" hidden="1">{"DEPOSITS",#N/A,FALSE,"COMML_MON";"LOANS",#N/A,FALSE,"COMML_MON"}</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 hidden="1">{"Riqfin97",#N/A,FALSE,"Tran";"Riqfinpro",#N/A,FALSE,"Tran"}</definedName>
    <definedName name="kb" hidden="1">{"Riqfin97",#N/A,FALSE,"Tran";"Riqfinpro",#N/A,FALSE,"Tran"}</definedName>
    <definedName name="kio" hidden="1">{"Tab1",#N/A,FALSE,"P";"Tab2",#N/A,FALSE,"P"}</definedName>
    <definedName name="kiu" hidden="1">{"Riqfin97",#N/A,FALSE,"Tran";"Riqfinpro",#N/A,FALSE,"Tran"}</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kj" hidden="1">{"Main Economic Indicators",#N/A,FALSE,"C"}</definedName>
    <definedName name="kk" hidden="1">{"Tab1",#N/A,FALSE,"P";"Tab2",#N/A,FALSE,"P"}</definedName>
    <definedName name="kkk" hidden="1">{"Tab1",#N/A,FALSE,"P";"Tab2",#N/A,FALSE,"P"}</definedName>
    <definedName name="kkkk" hidden="1">#REF!</definedName>
    <definedName name="kkkkk" hidden="1">#REF!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#REF!</definedName>
    <definedName name="limcount" hidden="1">3</definedName>
    <definedName name="lkjh" hidden="1">{"Riqfin97",#N/A,FALSE,"Tran";"Riqfinpro",#N/A,FALSE,"Tran"}</definedName>
    <definedName name="ll" hidden="1">{"Tab1",#N/A,FALSE,"P";"Tab2",#N/A,FALSE,"P"}</definedName>
    <definedName name="lll" hidden="1">{"Riqfin97",#N/A,FALSE,"Tran";"Riqfinpro",#N/A,FALSE,"Tran"}</definedName>
    <definedName name="llll" hidden="1">#REF!</definedName>
    <definedName name="lllll" hidden="1">{"Tab1",#N/A,FALSE,"P";"Tab2",#N/A,FALSE,"P"}</definedName>
    <definedName name="llllll" hidden="1">{"Minpmon",#N/A,FALSE,"Monthinput"}</definedName>
    <definedName name="lta" hidden="1">{"Riqfin97",#N/A,FALSE,"Tran";"Riqfinpro",#N/A,FALSE,"Tran"}</definedName>
    <definedName name="madrid" localSheetId="18">#REF!</definedName>
    <definedName name="madrid" localSheetId="33">#REF!</definedName>
    <definedName name="madrid">#REF!</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S">#REF!</definedName>
    <definedName name="MILES" localSheetId="8">#REF!</definedName>
    <definedName name="MILES" localSheetId="5">#REF!</definedName>
    <definedName name="MILES" localSheetId="15">#REF!</definedName>
    <definedName name="MILES" localSheetId="17">#REF!</definedName>
    <definedName name="MILES" localSheetId="18">#REF!</definedName>
    <definedName name="MILES" localSheetId="26">#REF!</definedName>
    <definedName name="MILES" localSheetId="27">#REF!</definedName>
    <definedName name="MILES" localSheetId="28">#REF!</definedName>
    <definedName name="MILES" localSheetId="16">#REF!</definedName>
    <definedName name="MILES">#REF!</definedName>
    <definedName name="MILESILES" localSheetId="5">#REF!</definedName>
    <definedName name="MILESILES" localSheetId="17">#REF!</definedName>
    <definedName name="MILESILES" localSheetId="26">#REF!</definedName>
    <definedName name="MILESILES" localSheetId="27">#REF!</definedName>
    <definedName name="MILESILES" localSheetId="28">#REF!</definedName>
    <definedName name="MILESILES" localSheetId="16">#REF!</definedName>
    <definedName name="MILESILES">#REF!</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deW">#REF!</definedName>
    <definedName name="mte" hidden="1">{"Riqfin97",#N/A,FALSE,"Tran";"Riqfinpro",#N/A,FALSE,"Tran"}</definedName>
    <definedName name="n" hidden="1">{"Minpmon",#N/A,FALSE,"Monthinput"}</definedName>
    <definedName name="new" hidden="1">{"TBILLS_ALL",#N/A,FALSE,"FITB_all"}</definedName>
    <definedName name="newnew" hidden="1">{"TBILLS_ALL",#N/A,FALSE,"FITB_all"}</definedName>
    <definedName name="nfrtrs" hidden="1">#REF!</definedName>
    <definedName name="nn" hidden="1">{"Riqfin97",#N/A,FALSE,"Tran";"Riqfinpro",#N/A,FALSE,"Tran"}</definedName>
    <definedName name="nnga" hidden="1">#REF!</definedName>
    <definedName name="nnn" hidden="1">{"Tab1",#N/A,FALSE,"P";"Tab2",#N/A,FALSE,"P"}</definedName>
    <definedName name="NumDias" localSheetId="5">#REF!</definedName>
    <definedName name="NumDias" localSheetId="15">#REF!</definedName>
    <definedName name="NumDias" localSheetId="17">#REF!</definedName>
    <definedName name="NumDias" localSheetId="18">#REF!</definedName>
    <definedName name="NumDias" localSheetId="26">#REF!</definedName>
    <definedName name="NumDias" localSheetId="27">#REF!</definedName>
    <definedName name="NumDias" localSheetId="28">#REF!</definedName>
    <definedName name="NumDias" localSheetId="16">#REF!</definedName>
    <definedName name="NumDias">#REF!</definedName>
    <definedName name="ñ">#REF!</definedName>
    <definedName name="º390" localSheetId="15">#REF!</definedName>
    <definedName name="º390" localSheetId="18">#REF!</definedName>
    <definedName name="º390">#REF!</definedName>
    <definedName name="º391" localSheetId="9">#REF!</definedName>
    <definedName name="º391" localSheetId="7">#REF!</definedName>
    <definedName name="º391" localSheetId="18">#REF!</definedName>
    <definedName name="º391" localSheetId="20">#REF!</definedName>
    <definedName name="º391" localSheetId="29">#REF!</definedName>
    <definedName name="º391" localSheetId="30">#REF!</definedName>
    <definedName name="º391" localSheetId="19">#REF!</definedName>
    <definedName name="º391" localSheetId="24">#REF!</definedName>
    <definedName name="º391" localSheetId="25">#REF!</definedName>
    <definedName name="º391" localSheetId="14">#REF!</definedName>
    <definedName name="º391">#REF!</definedName>
    <definedName name="º392" localSheetId="7">#REF!</definedName>
    <definedName name="º392" localSheetId="18">#REF!</definedName>
    <definedName name="º392" localSheetId="20">#REF!</definedName>
    <definedName name="º392" localSheetId="29">#REF!</definedName>
    <definedName name="º392" localSheetId="30">#REF!</definedName>
    <definedName name="º392" localSheetId="19">#REF!</definedName>
    <definedName name="º392" localSheetId="24">#REF!</definedName>
    <definedName name="º392" localSheetId="25">#REF!</definedName>
    <definedName name="º392">#REF!</definedName>
    <definedName name="º398" localSheetId="7">#REF!</definedName>
    <definedName name="º398" localSheetId="18">#REF!</definedName>
    <definedName name="º398" localSheetId="20">#REF!</definedName>
    <definedName name="º398" localSheetId="29">#REF!</definedName>
    <definedName name="º398" localSheetId="30">#REF!</definedName>
    <definedName name="º398" localSheetId="19">#REF!</definedName>
    <definedName name="º398" localSheetId="24">#REF!</definedName>
    <definedName name="º398" localSheetId="25">#REF!</definedName>
    <definedName name="º398">#REF!</definedName>
    <definedName name="º400" localSheetId="7">#REF!</definedName>
    <definedName name="º400" localSheetId="18">#REF!</definedName>
    <definedName name="º400" localSheetId="20">#REF!</definedName>
    <definedName name="º400" localSheetId="29">#REF!</definedName>
    <definedName name="º400" localSheetId="30">#REF!</definedName>
    <definedName name="º400" localSheetId="19">#REF!</definedName>
    <definedName name="º400" localSheetId="24">#REF!</definedName>
    <definedName name="º400" localSheetId="25">#REF!</definedName>
    <definedName name="º400">#REF!</definedName>
    <definedName name="º401" localSheetId="18">#REF!</definedName>
    <definedName name="º401">#REF!</definedName>
    <definedName name="old" hidden="1">{"TBILLS_ALL",#N/A,FALSE,"FITB_all"}</definedName>
    <definedName name="oliu" hidden="1">{"WEO",#N/A,FALSE,"T"}</definedName>
    <definedName name="oo" hidden="1">{"Riqfin97",#N/A,FALSE,"Tran";"Riqfinpro",#N/A,FALSE,"Tran"}</definedName>
    <definedName name="ooo" hidden="1">#REF!</definedName>
    <definedName name="oooo" hidden="1">{"Tab1",#N/A,FALSE,"P";"Tab2",#N/A,FALSE,"P"}</definedName>
    <definedName name="opu" hidden="1">{"Riqfin97",#N/A,FALSE,"Tran";"Riqfinpro",#N/A,FALSE,"Tran"}</definedName>
    <definedName name="oqui89" hidden="1">#REF!,#REF!,#REF!,#REF!,#REF!,#REF!,#REF!,#REF!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tros_imp_producc" localSheetId="5">#REF!</definedName>
    <definedName name="Otros_imp_producc" localSheetId="15">#REF!</definedName>
    <definedName name="Otros_imp_producc" localSheetId="17">#REF!</definedName>
    <definedName name="Otros_imp_producc" localSheetId="18">#REF!</definedName>
    <definedName name="Otros_imp_producc" localSheetId="26">#REF!</definedName>
    <definedName name="Otros_imp_producc" localSheetId="27">#REF!</definedName>
    <definedName name="Otros_imp_producc" localSheetId="28">#REF!</definedName>
    <definedName name="Otros_imp_producc" localSheetId="33">#REF!</definedName>
    <definedName name="Otros_imp_producc">#REF!</definedName>
    <definedName name="p" hidden="1">{"Riqfin97",#N/A,FALSE,"Tran";"Riqfinpro",#N/A,FALSE,"Tran"}</definedName>
    <definedName name="PAI_TIPORED">OFFSET(#REF!,1,0,#REF!)</definedName>
    <definedName name="PAI_TIPORED_SA">OFFSET(#REF!,1,0,#REF!)</definedName>
    <definedName name="pct10_GCF_ListaNombres" localSheetId="5">#REF!</definedName>
    <definedName name="pct10_GCF_ListaNombres" localSheetId="15">#REF!</definedName>
    <definedName name="pct10_GCF_ListaNombres" localSheetId="17">#REF!</definedName>
    <definedName name="pct10_GCF_ListaNombres" localSheetId="18">#REF!</definedName>
    <definedName name="pct10_GCF_ListaNombres" localSheetId="26">#REF!</definedName>
    <definedName name="pct10_GCF_ListaNombres" localSheetId="27">#REF!</definedName>
    <definedName name="pct10_GCF_ListaNombres" localSheetId="28">#REF!</definedName>
    <definedName name="pct10_GCF_ListaNombres" localSheetId="33">#REF!</definedName>
    <definedName name="pct10_GCF_ListaNombres" localSheetId="16">#REF!</definedName>
    <definedName name="pct10_GCF_ListaNombres">#REF!</definedName>
    <definedName name="PIB">#REF!</definedName>
    <definedName name="PictureW">#REF!</definedName>
    <definedName name="pit" hidden="1">{"Riqfin97",#N/A,FALSE,"Tran";"Riqfinpro",#N/A,FALSE,"Tran"}</definedName>
    <definedName name="pol" hidden="1">#REF!</definedName>
    <definedName name="popl" hidden="1">#REF!</definedName>
    <definedName name="pp" hidden="1">{"Riqfin97",#N/A,FALSE,"Tran";"Riqfinpro",#N/A,FALSE,"Tran"}</definedName>
    <definedName name="ppp" hidden="1">{"Riqfin97",#N/A,FALSE,"Tran";"Riqfinpro",#N/A,FALSE,"Tran"}</definedName>
    <definedName name="pppppp" hidden="1">{"Riqfin97",#N/A,FALSE,"Tran";"Riqfinpro",#N/A,FALSE,"Tran"}</definedName>
    <definedName name="PPPPPPPPP" localSheetId="8" hidden="1">{#N/A,#N/A,FALSE,"Exhibits 5-7"}</definedName>
    <definedName name="PPPPPPPPP" localSheetId="9" hidden="1">{#N/A,#N/A,FALSE,"Exhibits 5-7"}</definedName>
    <definedName name="PPPPPPPPP" localSheetId="5" hidden="1">{#N/A,#N/A,FALSE,"Exhibits 5-7"}</definedName>
    <definedName name="PPPPPPPPP" localSheetId="7" hidden="1">{#N/A,#N/A,FALSE,"Exhibits 5-7"}</definedName>
    <definedName name="PPPPPPPPP" localSheetId="15" hidden="1">{#N/A,#N/A,FALSE,"Exhibits 5-7"}</definedName>
    <definedName name="PPPPPPPPP" localSheetId="17" hidden="1">{#N/A,#N/A,FALSE,"Exhibits 5-7"}</definedName>
    <definedName name="PPPPPPPPP" localSheetId="18" hidden="1">{#N/A,#N/A,FALSE,"Exhibits 5-7"}</definedName>
    <definedName name="PPPPPPPPP" localSheetId="20" hidden="1">{#N/A,#N/A,FALSE,"Exhibits 5-7"}</definedName>
    <definedName name="PPPPPPPPP" localSheetId="26" hidden="1">{#N/A,#N/A,FALSE,"Exhibits 5-7"}</definedName>
    <definedName name="PPPPPPPPP" localSheetId="27" hidden="1">{#N/A,#N/A,FALSE,"Exhibits 5-7"}</definedName>
    <definedName name="PPPPPPPPP" localSheetId="29" hidden="1">{#N/A,#N/A,FALSE,"Exhibits 5-7"}</definedName>
    <definedName name="PPPPPPPPP" localSheetId="30" hidden="1">{#N/A,#N/A,FALSE,"Exhibits 5-7"}</definedName>
    <definedName name="PPPPPPPPP" localSheetId="19" hidden="1">{#N/A,#N/A,FALSE,"Exhibits 5-7"}</definedName>
    <definedName name="PPPPPPPPP" localSheetId="24" hidden="1">{#N/A,#N/A,FALSE,"Exhibits 5-7"}</definedName>
    <definedName name="PPPPPPPPP" localSheetId="25" hidden="1">{#N/A,#N/A,FALSE,"Exhibits 5-7"}</definedName>
    <definedName name="PPPPPPPPP" localSheetId="14" hidden="1">{#N/A,#N/A,FALSE,"Exhibits 5-7"}</definedName>
    <definedName name="PPPPPPPPP" hidden="1">{#N/A,#N/A,FALSE,"Exhibits 5-7"}</definedName>
    <definedName name="Precios_ListaNombres" localSheetId="5">#REF!</definedName>
    <definedName name="Precios_ListaNombres" localSheetId="15">#REF!</definedName>
    <definedName name="Precios_ListaNombres" localSheetId="17">#REF!</definedName>
    <definedName name="Precios_ListaNombres" localSheetId="18">#REF!</definedName>
    <definedName name="Precios_ListaNombres" localSheetId="26">#REF!</definedName>
    <definedName name="Precios_ListaNombres" localSheetId="27">#REF!</definedName>
    <definedName name="Precios_ListaNombres" localSheetId="28">#REF!</definedName>
    <definedName name="Precios_ListaNombres" localSheetId="33">#REF!</definedName>
    <definedName name="Precios_ListaNombres" localSheetId="16">#REF!</definedName>
    <definedName name="Precios_ListaNombres">#REF!</definedName>
    <definedName name="PVP_TAB_CAJ">OFFSET(#REF!,1,0,#REF!)</definedName>
    <definedName name="PVP_TAB_CAJ_SA">OFFSET(#REF!,1,0,#REF!)</definedName>
    <definedName name="PVP_TABCAJ_EURO_KG">OFFSET(#REF!,1,0,#REF!)</definedName>
    <definedName name="PVP_TABCAJ_EURO_KG_SA">OFFSET(#REF!,1,0,#REF!)</definedName>
    <definedName name="PVP_TABRESTO">OFFSET(#REF!,1,0,#REF!)</definedName>
    <definedName name="PVP_TABRESTO_SA">OFFSET(#REF!,1,0,#REF!)</definedName>
    <definedName name="qaz" hidden="1">{"Tab1",#N/A,FALSE,"P";"Tab2",#N/A,FALSE,"P"}</definedName>
    <definedName name="qer" hidden="1">{"Tab1",#N/A,FALSE,"P";"Tab2",#N/A,FALSE,"P"}</definedName>
    <definedName name="qq" hidden="1">#REF!</definedName>
    <definedName name="qqq" hidden="1">#REF!</definedName>
    <definedName name="qqqqq" hidden="1">{"Minpmon",#N/A,FALSE,"Monthinput"}</definedName>
    <definedName name="qqqqqq" hidden="1">{"Riqfin97",#N/A,FALSE,"Tran";"Riqfinpro",#N/A,FALSE,"Tran"}</definedName>
    <definedName name="qqqqqqqqqq" hidden="1">{"Riqfin97",#N/A,FALSE,"Tran";"Riqfinpro",#N/A,FALSE,"Tran"}</definedName>
    <definedName name="qwer" hidden="1">{"Tab1",#N/A,FALSE,"P";"Tab2",#N/A,FALSE,"P"}</definedName>
    <definedName name="rango">#REF!</definedName>
    <definedName name="re" hidden="1">#N/A</definedName>
    <definedName name="REC">#REF!</definedName>
    <definedName name="RefVintage">#REF!</definedName>
    <definedName name="regdata" localSheetId="9">#REF!</definedName>
    <definedName name="regdata" localSheetId="7">#REF!</definedName>
    <definedName name="regdata" localSheetId="18">#REF!</definedName>
    <definedName name="regdata" localSheetId="20">#REF!</definedName>
    <definedName name="regdata" localSheetId="29">#REF!</definedName>
    <definedName name="regdata" localSheetId="30">#REF!</definedName>
    <definedName name="regdata" localSheetId="33">#REF!</definedName>
    <definedName name="regdata" localSheetId="19">#REF!</definedName>
    <definedName name="regdata" localSheetId="24">#REF!</definedName>
    <definedName name="regdata" localSheetId="25">#REF!</definedName>
    <definedName name="regdata" localSheetId="14">#REF!</definedName>
    <definedName name="regdata">#REF!</definedName>
    <definedName name="Resto_de_ingresos" localSheetId="8">#REF!</definedName>
    <definedName name="Resto_de_ingresos" localSheetId="7">#REF!</definedName>
    <definedName name="Resto_de_ingresos" localSheetId="15">#REF!</definedName>
    <definedName name="Resto_de_ingresos" localSheetId="17">#REF!</definedName>
    <definedName name="Resto_de_ingresos" localSheetId="18">#REF!</definedName>
    <definedName name="Resto_de_ingresos" localSheetId="16">#REF!</definedName>
    <definedName name="Resto_de_ingresos">#REF!</definedName>
    <definedName name="rewrwe" localSheetId="8" hidden="1">{"Cover",#N/A,TRUE,"Cover";"TOC",#N/A,TRUE,"TOC";"Assumptions",#N/A,TRUE,"Assum";"Income Statement",#N/A,TRUE,"Base";"Rev_opExp",#N/A,TRUE,"Base";"Interest",#N/A,TRUE,"Base";"Balance Sheets",#N/A,TRUE,"Base";"Cash Flow",#N/A,TRUE,"Base";"CovTest",#N/A,TRUE,"Base";"CovTest WKS",#N/A,TRUE,"Base"}</definedName>
    <definedName name="rewrwe" localSheetId="9" hidden="1">{"Cover",#N/A,TRUE,"Cover";"TOC",#N/A,TRUE,"TOC";"Assumptions",#N/A,TRUE,"Assum";"Income Statement",#N/A,TRUE,"Base";"Rev_opExp",#N/A,TRUE,"Base";"Interest",#N/A,TRUE,"Base";"Balance Sheets",#N/A,TRUE,"Base";"Cash Flow",#N/A,TRUE,"Base";"CovTest",#N/A,TRUE,"Base";"CovTest WKS",#N/A,TRUE,"Base"}</definedName>
    <definedName name="rewrwe" localSheetId="5" hidden="1">{"Cover",#N/A,TRUE,"Cover";"TOC",#N/A,TRUE,"TOC";"Assumptions",#N/A,TRUE,"Assum";"Income Statement",#N/A,TRUE,"Base";"Rev_opExp",#N/A,TRUE,"Base";"Interest",#N/A,TRUE,"Base";"Balance Sheets",#N/A,TRUE,"Base";"Cash Flow",#N/A,TRUE,"Base";"CovTest",#N/A,TRUE,"Base";"CovTest WKS",#N/A,TRUE,"Base"}</definedName>
    <definedName name="rewrwe" localSheetId="7" hidden="1">{"Cover",#N/A,TRUE,"Cover";"TOC",#N/A,TRUE,"TOC";"Assumptions",#N/A,TRUE,"Assum";"Income Statement",#N/A,TRUE,"Base";"Rev_opExp",#N/A,TRUE,"Base";"Interest",#N/A,TRUE,"Base";"Balance Sheets",#N/A,TRUE,"Base";"Cash Flow",#N/A,TRUE,"Base";"CovTest",#N/A,TRUE,"Base";"CovTest WKS",#N/A,TRUE,"Base"}</definedName>
    <definedName name="rewrwe" localSheetId="15" hidden="1">{"Cover",#N/A,TRUE,"Cover";"TOC",#N/A,TRUE,"TOC";"Assumptions",#N/A,TRUE,"Assum";"Income Statement",#N/A,TRUE,"Base";"Rev_opExp",#N/A,TRUE,"Base";"Interest",#N/A,TRUE,"Base";"Balance Sheets",#N/A,TRUE,"Base";"Cash Flow",#N/A,TRUE,"Base";"CovTest",#N/A,TRUE,"Base";"CovTest WKS",#N/A,TRUE,"Base"}</definedName>
    <definedName name="rewrwe" localSheetId="17" hidden="1">{"Cover",#N/A,TRUE,"Cover";"TOC",#N/A,TRUE,"TOC";"Assumptions",#N/A,TRUE,"Assum";"Income Statement",#N/A,TRUE,"Base";"Rev_opExp",#N/A,TRUE,"Base";"Interest",#N/A,TRUE,"Base";"Balance Sheets",#N/A,TRUE,"Base";"Cash Flow",#N/A,TRUE,"Base";"CovTest",#N/A,TRUE,"Base";"CovTest WKS",#N/A,TRUE,"Base"}</definedName>
    <definedName name="rewrwe" localSheetId="18" hidden="1">{"Cover",#N/A,TRUE,"Cover";"TOC",#N/A,TRUE,"TOC";"Assumptions",#N/A,TRUE,"Assum";"Income Statement",#N/A,TRUE,"Base";"Rev_opExp",#N/A,TRUE,"Base";"Interest",#N/A,TRUE,"Base";"Balance Sheets",#N/A,TRUE,"Base";"Cash Flow",#N/A,TRUE,"Base";"CovTest",#N/A,TRUE,"Base";"CovTest WKS",#N/A,TRUE,"Base"}</definedName>
    <definedName name="rewrwe" localSheetId="20" hidden="1">{"Cover",#N/A,TRUE,"Cover";"TOC",#N/A,TRUE,"TOC";"Assumptions",#N/A,TRUE,"Assum";"Income Statement",#N/A,TRUE,"Base";"Rev_opExp",#N/A,TRUE,"Base";"Interest",#N/A,TRUE,"Base";"Balance Sheets",#N/A,TRUE,"Base";"Cash Flow",#N/A,TRUE,"Base";"CovTest",#N/A,TRUE,"Base";"CovTest WKS",#N/A,TRUE,"Base"}</definedName>
    <definedName name="rewrwe" localSheetId="26" hidden="1">{"Cover",#N/A,TRUE,"Cover";"TOC",#N/A,TRUE,"TOC";"Assumptions",#N/A,TRUE,"Assum";"Income Statement",#N/A,TRUE,"Base";"Rev_opExp",#N/A,TRUE,"Base";"Interest",#N/A,TRUE,"Base";"Balance Sheets",#N/A,TRUE,"Base";"Cash Flow",#N/A,TRUE,"Base";"CovTest",#N/A,TRUE,"Base";"CovTest WKS",#N/A,TRUE,"Base"}</definedName>
    <definedName name="rewrwe" localSheetId="27" hidden="1">{"Cover",#N/A,TRUE,"Cover";"TOC",#N/A,TRUE,"TOC";"Assumptions",#N/A,TRUE,"Assum";"Income Statement",#N/A,TRUE,"Base";"Rev_opExp",#N/A,TRUE,"Base";"Interest",#N/A,TRUE,"Base";"Balance Sheets",#N/A,TRUE,"Base";"Cash Flow",#N/A,TRUE,"Base";"CovTest",#N/A,TRUE,"Base";"CovTest WKS",#N/A,TRUE,"Base"}</definedName>
    <definedName name="rewrwe" localSheetId="29" hidden="1">{"Cover",#N/A,TRUE,"Cover";"TOC",#N/A,TRUE,"TOC";"Assumptions",#N/A,TRUE,"Assum";"Income Statement",#N/A,TRUE,"Base";"Rev_opExp",#N/A,TRUE,"Base";"Interest",#N/A,TRUE,"Base";"Balance Sheets",#N/A,TRUE,"Base";"Cash Flow",#N/A,TRUE,"Base";"CovTest",#N/A,TRUE,"Base";"CovTest WKS",#N/A,TRUE,"Base"}</definedName>
    <definedName name="rewrwe" localSheetId="30" hidden="1">{"Cover",#N/A,TRUE,"Cover";"TOC",#N/A,TRUE,"TOC";"Assumptions",#N/A,TRUE,"Assum";"Income Statement",#N/A,TRUE,"Base";"Rev_opExp",#N/A,TRUE,"Base";"Interest",#N/A,TRUE,"Base";"Balance Sheets",#N/A,TRUE,"Base";"Cash Flow",#N/A,TRUE,"Base";"CovTest",#N/A,TRUE,"Base";"CovTest WKS",#N/A,TRUE,"Base"}</definedName>
    <definedName name="rewrwe" localSheetId="19" hidden="1">{"Cover",#N/A,TRUE,"Cover";"TOC",#N/A,TRUE,"TOC";"Assumptions",#N/A,TRUE,"Assum";"Income Statement",#N/A,TRUE,"Base";"Rev_opExp",#N/A,TRUE,"Base";"Interest",#N/A,TRUE,"Base";"Balance Sheets",#N/A,TRUE,"Base";"Cash Flow",#N/A,TRUE,"Base";"CovTest",#N/A,TRUE,"Base";"CovTest WKS",#N/A,TRUE,"Base"}</definedName>
    <definedName name="rewrwe" localSheetId="24" hidden="1">{"Cover",#N/A,TRUE,"Cover";"TOC",#N/A,TRUE,"TOC";"Assumptions",#N/A,TRUE,"Assum";"Income Statement",#N/A,TRUE,"Base";"Rev_opExp",#N/A,TRUE,"Base";"Interest",#N/A,TRUE,"Base";"Balance Sheets",#N/A,TRUE,"Base";"Cash Flow",#N/A,TRUE,"Base";"CovTest",#N/A,TRUE,"Base";"CovTest WKS",#N/A,TRUE,"Base"}</definedName>
    <definedName name="rewrwe" localSheetId="25" hidden="1">{"Cover",#N/A,TRUE,"Cover";"TOC",#N/A,TRUE,"TOC";"Assumptions",#N/A,TRUE,"Assum";"Income Statement",#N/A,TRUE,"Base";"Rev_opExp",#N/A,TRUE,"Base";"Interest",#N/A,TRUE,"Base";"Balance Sheets",#N/A,TRUE,"Base";"Cash Flow",#N/A,TRUE,"Base";"CovTest",#N/A,TRUE,"Base";"CovTest WKS",#N/A,TRUE,"Base"}</definedName>
    <definedName name="rewrwe" localSheetId="14" hidden="1">{"Cover",#N/A,TRUE,"Cover";"TOC",#N/A,TRUE,"TOC";"Assumptions",#N/A,TRUE,"Assum";"Income Statement",#N/A,TRUE,"Base";"Rev_opExp",#N/A,TRUE,"Base";"Interest",#N/A,TRUE,"Base";"Balance Sheets",#N/A,TRUE,"Base";"Cash Flow",#N/A,TRUE,"Base";"CovTest",#N/A,TRUE,"Base";"CovTest WKS",#N/A,TRUE,"Base"}</definedName>
    <definedName name="rewrwe" hidden="1">{"Cover",#N/A,TRUE,"Cover";"TOC",#N/A,TRUE,"TOC";"Assumptions",#N/A,TRUE,"Assum";"Income Statement",#N/A,TRUE,"Base";"Rev_opExp",#N/A,TRUE,"Base";"Interest",#N/A,TRUE,"Base";"Balance Sheets",#N/A,TRUE,"Base";"Cash Flow",#N/A,TRUE,"Base";"CovTest",#N/A,TRUE,"Base";"CovTest WKS",#N/A,TRUE,"Base"}</definedName>
    <definedName name="rf" localSheetId="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t" hidden="1">{"Riqfin97",#N/A,FALSE,"Tran";"Riqfinpro",#N/A,FALSE,"Tran"}</definedName>
    <definedName name="rfv" hidden="1">{"Tab1",#N/A,FALSE,"P";"Tab2",#N/A,FALSE,"P"}</definedName>
    <definedName name="RiskBeforeRecalcMacro" hidden="1">""</definedName>
    <definedName name="RiskBeforeSimMacro" hidden="1">"Before"</definedName>
    <definedName name="RiskCollectDistributionSamples" hidden="1">2</definedName>
    <definedName name="RiskMinimizeOnStart" hidden="1">FALSE</definedName>
    <definedName name="RiskMonitorConvergence" hidden="1">FALSE</definedName>
    <definedName name="RiskRunAfterRecalcMacro" hidden="1">FALSE</definedName>
    <definedName name="ROSA">#REF!</definedName>
    <definedName name="rr" hidden="1">{"Riqfin97",#N/A,FALSE,"Tran";"Riqfinpro",#N/A,FALSE,"Tran"}</definedName>
    <definedName name="r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t" hidden="1">{"Minpmon",#N/A,FALSE,"Monthinput"}</definedName>
    <definedName name="rte" hidden="1">{"Riqfin97",#N/A,FALSE,"Tran";"Riqfinpro",#N/A,FALSE,"Tran"}</definedName>
    <definedName name="rtre" hidden="1">{"Main Economic Indicators",#N/A,FALSE,"C"}</definedName>
    <definedName name="rty" hidden="1">{"Riqfin97",#N/A,FALSE,"Tran";"Riqfinpro",#N/A,FALSE,"Tran"}</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 hidden="1">#REF!</definedName>
    <definedName name="sad" hidden="1">{"Riqfin97",#N/A,FALSE,"Tran";"Riqfinpro",#N/A,FALSE,"Tran"}</definedName>
    <definedName name="SAPBEXrevision" hidden="1">1</definedName>
    <definedName name="SAPBEXsysID" hidden="1">"BWP"</definedName>
    <definedName name="SAPBEXwbID" hidden="1">"3JWNKPJPDI66MGYD92LLP8GMR"</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{"Main Economic Indicators",#N/A,FALSE,"C"}</definedName>
    <definedName name="sdfsdghsa" localSheetId="8" hidden="1">{"Cover",#N/A,TRUE,"Cover";"TOC",#N/A,TRUE,"TOC";"Assumptions",#N/A,TRUE,"Assum";"Income Statement",#N/A,TRUE,"Base";"Rev_opExp",#N/A,TRUE,"Base";"Interest",#N/A,TRUE,"Base";"Balance Sheets",#N/A,TRUE,"Base";"Cash Flow",#N/A,TRUE,"Base";"CovTest",#N/A,TRUE,"Base";"CovTest WKS",#N/A,TRUE,"Base"}</definedName>
    <definedName name="sdfsdghsa" localSheetId="9" hidden="1">{"Cover",#N/A,TRUE,"Cover";"TOC",#N/A,TRUE,"TOC";"Assumptions",#N/A,TRUE,"Assum";"Income Statement",#N/A,TRUE,"Base";"Rev_opExp",#N/A,TRUE,"Base";"Interest",#N/A,TRUE,"Base";"Balance Sheets",#N/A,TRUE,"Base";"Cash Flow",#N/A,TRUE,"Base";"CovTest",#N/A,TRUE,"Base";"CovTest WKS",#N/A,TRUE,"Base"}</definedName>
    <definedName name="sdfsdghsa" localSheetId="5" hidden="1">{"Cover",#N/A,TRUE,"Cover";"TOC",#N/A,TRUE,"TOC";"Assumptions",#N/A,TRUE,"Assum";"Income Statement",#N/A,TRUE,"Base";"Rev_opExp",#N/A,TRUE,"Base";"Interest",#N/A,TRUE,"Base";"Balance Sheets",#N/A,TRUE,"Base";"Cash Flow",#N/A,TRUE,"Base";"CovTest",#N/A,TRUE,"Base";"CovTest WKS",#N/A,TRUE,"Base"}</definedName>
    <definedName name="sdfsdghsa" localSheetId="7" hidden="1">{"Cover",#N/A,TRUE,"Cover";"TOC",#N/A,TRUE,"TOC";"Assumptions",#N/A,TRUE,"Assum";"Income Statement",#N/A,TRUE,"Base";"Rev_opExp",#N/A,TRUE,"Base";"Interest",#N/A,TRUE,"Base";"Balance Sheets",#N/A,TRUE,"Base";"Cash Flow",#N/A,TRUE,"Base";"CovTest",#N/A,TRUE,"Base";"CovTest WKS",#N/A,TRUE,"Base"}</definedName>
    <definedName name="sdfsdghsa" localSheetId="15" hidden="1">{"Cover",#N/A,TRUE,"Cover";"TOC",#N/A,TRUE,"TOC";"Assumptions",#N/A,TRUE,"Assum";"Income Statement",#N/A,TRUE,"Base";"Rev_opExp",#N/A,TRUE,"Base";"Interest",#N/A,TRUE,"Base";"Balance Sheets",#N/A,TRUE,"Base";"Cash Flow",#N/A,TRUE,"Base";"CovTest",#N/A,TRUE,"Base";"CovTest WKS",#N/A,TRUE,"Base"}</definedName>
    <definedName name="sdfsdghsa" localSheetId="17" hidden="1">{"Cover",#N/A,TRUE,"Cover";"TOC",#N/A,TRUE,"TOC";"Assumptions",#N/A,TRUE,"Assum";"Income Statement",#N/A,TRUE,"Base";"Rev_opExp",#N/A,TRUE,"Base";"Interest",#N/A,TRUE,"Base";"Balance Sheets",#N/A,TRUE,"Base";"Cash Flow",#N/A,TRUE,"Base";"CovTest",#N/A,TRUE,"Base";"CovTest WKS",#N/A,TRUE,"Base"}</definedName>
    <definedName name="sdfsdghsa" localSheetId="18" hidden="1">{"Cover",#N/A,TRUE,"Cover";"TOC",#N/A,TRUE,"TOC";"Assumptions",#N/A,TRUE,"Assum";"Income Statement",#N/A,TRUE,"Base";"Rev_opExp",#N/A,TRUE,"Base";"Interest",#N/A,TRUE,"Base";"Balance Sheets",#N/A,TRUE,"Base";"Cash Flow",#N/A,TRUE,"Base";"CovTest",#N/A,TRUE,"Base";"CovTest WKS",#N/A,TRUE,"Base"}</definedName>
    <definedName name="sdfsdghsa" localSheetId="20" hidden="1">{"Cover",#N/A,TRUE,"Cover";"TOC",#N/A,TRUE,"TOC";"Assumptions",#N/A,TRUE,"Assum";"Income Statement",#N/A,TRUE,"Base";"Rev_opExp",#N/A,TRUE,"Base";"Interest",#N/A,TRUE,"Base";"Balance Sheets",#N/A,TRUE,"Base";"Cash Flow",#N/A,TRUE,"Base";"CovTest",#N/A,TRUE,"Base";"CovTest WKS",#N/A,TRUE,"Base"}</definedName>
    <definedName name="sdfsdghsa" localSheetId="26" hidden="1">{"Cover",#N/A,TRUE,"Cover";"TOC",#N/A,TRUE,"TOC";"Assumptions",#N/A,TRUE,"Assum";"Income Statement",#N/A,TRUE,"Base";"Rev_opExp",#N/A,TRUE,"Base";"Interest",#N/A,TRUE,"Base";"Balance Sheets",#N/A,TRUE,"Base";"Cash Flow",#N/A,TRUE,"Base";"CovTest",#N/A,TRUE,"Base";"CovTest WKS",#N/A,TRUE,"Base"}</definedName>
    <definedName name="sdfsdghsa" localSheetId="27" hidden="1">{"Cover",#N/A,TRUE,"Cover";"TOC",#N/A,TRUE,"TOC";"Assumptions",#N/A,TRUE,"Assum";"Income Statement",#N/A,TRUE,"Base";"Rev_opExp",#N/A,TRUE,"Base";"Interest",#N/A,TRUE,"Base";"Balance Sheets",#N/A,TRUE,"Base";"Cash Flow",#N/A,TRUE,"Base";"CovTest",#N/A,TRUE,"Base";"CovTest WKS",#N/A,TRUE,"Base"}</definedName>
    <definedName name="sdfsdghsa" localSheetId="29" hidden="1">{"Cover",#N/A,TRUE,"Cover";"TOC",#N/A,TRUE,"TOC";"Assumptions",#N/A,TRUE,"Assum";"Income Statement",#N/A,TRUE,"Base";"Rev_opExp",#N/A,TRUE,"Base";"Interest",#N/A,TRUE,"Base";"Balance Sheets",#N/A,TRUE,"Base";"Cash Flow",#N/A,TRUE,"Base";"CovTest",#N/A,TRUE,"Base";"CovTest WKS",#N/A,TRUE,"Base"}</definedName>
    <definedName name="sdfsdghsa" localSheetId="30" hidden="1">{"Cover",#N/A,TRUE,"Cover";"TOC",#N/A,TRUE,"TOC";"Assumptions",#N/A,TRUE,"Assum";"Income Statement",#N/A,TRUE,"Base";"Rev_opExp",#N/A,TRUE,"Base";"Interest",#N/A,TRUE,"Base";"Balance Sheets",#N/A,TRUE,"Base";"Cash Flow",#N/A,TRUE,"Base";"CovTest",#N/A,TRUE,"Base";"CovTest WKS",#N/A,TRUE,"Base"}</definedName>
    <definedName name="sdfsdghsa" localSheetId="19" hidden="1">{"Cover",#N/A,TRUE,"Cover";"TOC",#N/A,TRUE,"TOC";"Assumptions",#N/A,TRUE,"Assum";"Income Statement",#N/A,TRUE,"Base";"Rev_opExp",#N/A,TRUE,"Base";"Interest",#N/A,TRUE,"Base";"Balance Sheets",#N/A,TRUE,"Base";"Cash Flow",#N/A,TRUE,"Base";"CovTest",#N/A,TRUE,"Base";"CovTest WKS",#N/A,TRUE,"Base"}</definedName>
    <definedName name="sdfsdghsa" localSheetId="24" hidden="1">{"Cover",#N/A,TRUE,"Cover";"TOC",#N/A,TRUE,"TOC";"Assumptions",#N/A,TRUE,"Assum";"Income Statement",#N/A,TRUE,"Base";"Rev_opExp",#N/A,TRUE,"Base";"Interest",#N/A,TRUE,"Base";"Balance Sheets",#N/A,TRUE,"Base";"Cash Flow",#N/A,TRUE,"Base";"CovTest",#N/A,TRUE,"Base";"CovTest WKS",#N/A,TRUE,"Base"}</definedName>
    <definedName name="sdfsdghsa" localSheetId="25" hidden="1">{"Cover",#N/A,TRUE,"Cover";"TOC",#N/A,TRUE,"TOC";"Assumptions",#N/A,TRUE,"Assum";"Income Statement",#N/A,TRUE,"Base";"Rev_opExp",#N/A,TRUE,"Base";"Interest",#N/A,TRUE,"Base";"Balance Sheets",#N/A,TRUE,"Base";"Cash Flow",#N/A,TRUE,"Base";"CovTest",#N/A,TRUE,"Base";"CovTest WKS",#N/A,TRUE,"Base"}</definedName>
    <definedName name="sdfsdghsa" localSheetId="14" hidden="1">{"Cover",#N/A,TRUE,"Cover";"TOC",#N/A,TRUE,"TOC";"Assumptions",#N/A,TRUE,"Assum";"Income Statement",#N/A,TRUE,"Base";"Rev_opExp",#N/A,TRUE,"Base";"Interest",#N/A,TRUE,"Base";"Balance Sheets",#N/A,TRUE,"Base";"Cash Flow",#N/A,TRUE,"Base";"CovTest",#N/A,TRUE,"Base";"CovTest WKS",#N/A,TRUE,"Base"}</definedName>
    <definedName name="sdfsdghsa" hidden="1">{"Cover",#N/A,TRUE,"Cover";"TOC",#N/A,TRUE,"TOC";"Assumptions",#N/A,TRUE,"Assum";"Income Statement",#N/A,TRUE,"Base";"Rev_opExp",#N/A,TRUE,"Base";"Interest",#N/A,TRUE,"Base";"Balance Sheets",#N/A,TRUE,"Base";"Cash Flow",#N/A,TRUE,"Base";"CovTest",#N/A,TRUE,"Base";"CovTest WKS",#N/A,TRUE,"Base"}</definedName>
    <definedName name="sdkljsdklf" hidden="1">{"Main Economic Indicators",#N/A,FALSE,"C"}</definedName>
    <definedName name="sdr" hidden="1">{"Riqfin97",#N/A,FALSE,"Tran";"Riqfinpro",#N/A,FALSE,"Tran"}</definedName>
    <definedName name="sdsd" hidden="1">{"Riqfin97",#N/A,FALSE,"Tran";"Riqfinpro",#N/A,FALSE,"Tran"}</definedName>
    <definedName name="sencount" hidden="1">1</definedName>
    <definedName name="ser" hidden="1">{"Riqfin97",#N/A,FALSE,"Tran";"Riqfinpro",#N/A,FALSE,"Tran"}</definedName>
    <definedName name="solver_adj" hidden="1">#REF!</definedName>
    <definedName name="solver_lhs1" hidden="1">#REF!</definedName>
    <definedName name="solver_lin" hidden="1">0</definedName>
    <definedName name="solver_num" hidden="1">1</definedName>
    <definedName name="solver_opt" hidden="1">#REF!</definedName>
    <definedName name="solver_rel1" hidden="1">1</definedName>
    <definedName name="solver_rhs1" hidden="1">0.15</definedName>
    <definedName name="solver_tmp" hidden="1">0.15</definedName>
    <definedName name="solver_typ" hidden="1">3</definedName>
    <definedName name="solver_val" hidden="1">0.25</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8" hidden="1">{"Dif tabajo",#N/A,FALSE,"C. mobiliario";"Difi mobiliario",#N/A,FALSE,"C. mobiliario"}</definedName>
    <definedName name="SS" localSheetId="9" hidden="1">{"Dif tabajo",#N/A,FALSE,"C. mobiliario";"Difi mobiliario",#N/A,FALSE,"C. mobiliario"}</definedName>
    <definedName name="SS" localSheetId="5" hidden="1">{"Dif tabajo",#N/A,FALSE,"C. mobiliario";"Difi mobiliario",#N/A,FALSE,"C. mobiliario"}</definedName>
    <definedName name="SS" localSheetId="7" hidden="1">{"Dif tabajo",#N/A,FALSE,"C. mobiliario";"Difi mobiliario",#N/A,FALSE,"C. mobiliario"}</definedName>
    <definedName name="SS" localSheetId="15" hidden="1">{"Dif tabajo",#N/A,FALSE,"C. mobiliario";"Difi mobiliario",#N/A,FALSE,"C. mobiliario"}</definedName>
    <definedName name="SS" localSheetId="17" hidden="1">{"Dif tabajo",#N/A,FALSE,"C. mobiliario";"Difi mobiliario",#N/A,FALSE,"C. mobiliario"}</definedName>
    <definedName name="SS" localSheetId="18" hidden="1">{"Dif tabajo",#N/A,FALSE,"C. mobiliario";"Difi mobiliario",#N/A,FALSE,"C. mobiliario"}</definedName>
    <definedName name="SS" localSheetId="20" hidden="1">{"Dif tabajo",#N/A,FALSE,"C. mobiliario";"Difi mobiliario",#N/A,FALSE,"C. mobiliario"}</definedName>
    <definedName name="SS" localSheetId="26" hidden="1">{"Dif tabajo",#N/A,FALSE,"C. mobiliario";"Difi mobiliario",#N/A,FALSE,"C. mobiliario"}</definedName>
    <definedName name="SS" localSheetId="27" hidden="1">{"Dif tabajo",#N/A,FALSE,"C. mobiliario";"Difi mobiliario",#N/A,FALSE,"C. mobiliario"}</definedName>
    <definedName name="SS" localSheetId="28" hidden="1">{"Dif tabajo",#N/A,FALSE,"C. mobiliario";"Difi mobiliario",#N/A,FALSE,"C. mobiliario"}</definedName>
    <definedName name="SS" localSheetId="29" hidden="1">{"Dif tabajo",#N/A,FALSE,"C. mobiliario";"Difi mobiliario",#N/A,FALSE,"C. mobiliario"}</definedName>
    <definedName name="SS" localSheetId="30" hidden="1">{"Dif tabajo",#N/A,FALSE,"C. mobiliario";"Difi mobiliario",#N/A,FALSE,"C. mobiliario"}</definedName>
    <definedName name="SS" localSheetId="33" hidden="1">{"Dif tabajo",#N/A,FALSE,"C. mobiliario";"Difi mobiliario",#N/A,FALSE,"C. mobiliario"}</definedName>
    <definedName name="SS" localSheetId="19" hidden="1">{"Dif tabajo",#N/A,FALSE,"C. mobiliario";"Difi mobiliario",#N/A,FALSE,"C. mobiliario"}</definedName>
    <definedName name="SS" localSheetId="24" hidden="1">{"Dif tabajo",#N/A,FALSE,"C. mobiliario";"Difi mobiliario",#N/A,FALSE,"C. mobiliario"}</definedName>
    <definedName name="SS" localSheetId="25" hidden="1">{"Dif tabajo",#N/A,FALSE,"C. mobiliario";"Difi mobiliario",#N/A,FALSE,"C. mobiliario"}</definedName>
    <definedName name="SS" localSheetId="14" hidden="1">{"Dif tabajo",#N/A,FALSE,"C. mobiliario";"Difi mobiliario",#N/A,FALSE,"C. mobiliario"}</definedName>
    <definedName name="SS" localSheetId="16" hidden="1">{"Dif tabajo",#N/A,FALSE,"C. mobiliario";"Difi mobiliario",#N/A,FALSE,"C. mobiliario"}</definedName>
    <definedName name="SS" hidden="1">{"Dif tabajo",#N/A,FALSE,"C. mobiliario";"Difi mobiliario",#N/A,FALSE,"C. mobiliario"}</definedName>
    <definedName name="ssss" hidden="1">{"Riqfin97",#N/A,FALSE,"Tran";"Riqfinpro",#N/A,FALSE,"Tran"}</definedName>
    <definedName name="StatusTable">#REF!</definedName>
    <definedName name="summary">#REF!</definedName>
    <definedName name="swe" hidden="1">{"Tab1",#N/A,FALSE,"P";"Tab2",#N/A,FALSE,"P"}</definedName>
    <definedName name="Swvu.PLA1." hidden="1">#REF!</definedName>
    <definedName name="Swvu.PLA2." hidden="1">#REF!</definedName>
    <definedName name="Swvu.Print." hidden="1">#REF!</definedName>
    <definedName name="sxc" hidden="1">{"Riqfin97",#N/A,FALSE,"Tran";"Riqfinpro",#N/A,FALSE,"Tran"}</definedName>
    <definedName name="sxe" hidden="1">{"Riqfin97",#N/A,FALSE,"Tran";"Riqfinpro",#N/A,FALSE,"Tran"}</definedName>
    <definedName name="T">#REF!</definedName>
    <definedName name="T0" hidden="1">{"Main Economic Indicators",#N/A,FALSE,"C"}</definedName>
    <definedName name="Tab_1">#REF!</definedName>
    <definedName name="Tabla_1" localSheetId="9">#REF!</definedName>
    <definedName name="Tabla_1" localSheetId="7">#REF!</definedName>
    <definedName name="Tabla_1" localSheetId="18">#REF!</definedName>
    <definedName name="Tabla_1" localSheetId="20">#REF!</definedName>
    <definedName name="Tabla_1" localSheetId="29">#REF!</definedName>
    <definedName name="Tabla_1" localSheetId="30">#REF!</definedName>
    <definedName name="Tabla_1" localSheetId="33">#REF!</definedName>
    <definedName name="Tabla_1" localSheetId="19">#REF!</definedName>
    <definedName name="Tabla_1" localSheetId="24">#REF!</definedName>
    <definedName name="Tabla_1" localSheetId="25">#REF!</definedName>
    <definedName name="Tabla_1" localSheetId="14">#REF!</definedName>
    <definedName name="Tabla_1">#REF!</definedName>
    <definedName name="TABLA2">#REF!</definedName>
    <definedName name="TABLA3">#REF!</definedName>
    <definedName name="TABLA4">#REF!</definedName>
    <definedName name="TABLA6A">#REF!</definedName>
    <definedName name="TABLA6B">#REF!</definedName>
    <definedName name="TABLA6C">#REF!</definedName>
    <definedName name="TABLA7">#REF!</definedName>
    <definedName name="TABLA8">#REF!</definedName>
    <definedName name="TABLAA" localSheetId="9">#REF!</definedName>
    <definedName name="TABLAA" localSheetId="7">#REF!</definedName>
    <definedName name="TABLAA" localSheetId="18">#REF!</definedName>
    <definedName name="TABLAA" localSheetId="20">#REF!</definedName>
    <definedName name="TABLAA" localSheetId="29">#REF!</definedName>
    <definedName name="TABLAA" localSheetId="30">#REF!</definedName>
    <definedName name="TABLAA" localSheetId="33">#REF!</definedName>
    <definedName name="TABLAA" localSheetId="19">#REF!</definedName>
    <definedName name="TABLAA" localSheetId="24">#REF!</definedName>
    <definedName name="TABLAA" localSheetId="25">#REF!</definedName>
    <definedName name="TABLAA" localSheetId="14">#REF!</definedName>
    <definedName name="TABLAA">#REF!</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hidden="1">{"g95_96m1",#N/A,FALSE,"Graf(95+96)M";"g95_96m2",#N/A,FALSE,"Graf(95+96)M";"g95_96mb1",#N/A,FALSE,"Graf(95+96)Mb";"g95_96mb2",#N/A,FALSE,"Graf(95+96)Mb";"g95_96f1",#N/A,FALSE,"Graf(95+96)F";"g95_96f2",#N/A,FALSE,"Graf(95+96)F";"g95_96fb1",#N/A,FALSE,"Graf(95+96)Fb";"g95_96fb2",#N/A,FALSE,"Graf(95+96)Fb"}</definedName>
    <definedName name="tenou" hidden="1">#REF!</definedName>
    <definedName name="test" hidden="1">{"Riqfin97",#N/A,FALSE,"Tran";"Riqfinpro",#N/A,FALSE,"Tran"}</definedName>
    <definedName name="TIPO_TAB_RESTO">OFFSET(#REF!,1,0,#REF!)</definedName>
    <definedName name="TIPO_TAB_RESTO_SA">OFFSET(#REF!,1,0,#REF!)</definedName>
    <definedName name="TIPO_TABACO_CAJ">OFFSET(#REF!,1,0,#REF!)</definedName>
    <definedName name="TIPO_TABACO_CAJ_SA">OFFSET(#REF!,1,0,#REF!)</definedName>
    <definedName name="TITULO" localSheetId="5">#REF!</definedName>
    <definedName name="TITULO" localSheetId="15">#REF!</definedName>
    <definedName name="TITULO" localSheetId="17">#REF!</definedName>
    <definedName name="TITULO" localSheetId="26">#REF!</definedName>
    <definedName name="TITULO" localSheetId="27">#REF!</definedName>
    <definedName name="TITULO" localSheetId="28">#REF!</definedName>
    <definedName name="TITULO" localSheetId="16">#REF!</definedName>
    <definedName name="TITULO">#REF!</definedName>
    <definedName name="tj" hidden="1">{"Riqfin97",#N/A,FALSE,"Tran";"Riqfinpro",#N/A,FALSE,"Tran"}</definedName>
    <definedName name="tretry" hidden="1">#REF!</definedName>
    <definedName name="TRNR_01295e5c4a0748d3a63cbc44f65d82d8_2_1" hidden="1">#REF!</definedName>
    <definedName name="TRNR_01b1358649914c7da94d6922cf71215a_1_1" hidden="1">#REF!</definedName>
    <definedName name="TRNR_0707a6fdd65f4f71ae6a2ed1c2239128_32_3" hidden="1">#REF!</definedName>
    <definedName name="TRNR_07fb560b97964233a58b33e1fdedefd9_4914_9" hidden="1">#REF!</definedName>
    <definedName name="TRNR_0848e85183c44535ac3e0b7f8fea0784_20_3" hidden="1">#REF!</definedName>
    <definedName name="TRNR_087b0d87ca1e4c21adc794c2f724108d_61_2" hidden="1">#REF!</definedName>
    <definedName name="TRNR_09459d88c4d547158c4100bc3031b5e6_4939_9" hidden="1">#REF!</definedName>
    <definedName name="TRNR_0c211fa811f54c6db05cb4d0cc83f944_584_1" hidden="1">#REF!</definedName>
    <definedName name="TRNR_0c5d733389db4b2290eb4f2d0fc86fe9_2_1" hidden="1">#REF!</definedName>
    <definedName name="TRNR_0d7432b55c0047daade34f3848629fd6_6045_7" hidden="1">#REF!</definedName>
    <definedName name="TRNR_0eceee26e596457b884f2dc885191b07_6045_7" hidden="1">#REF!</definedName>
    <definedName name="TRNR_0ef4afa871954067a1655461afa18378_17_2" hidden="1">#REF!</definedName>
    <definedName name="TRNR_122c031265a24b1bafa999bb7c200101_523_1" hidden="1">#REF!</definedName>
    <definedName name="TRNR_1245fccb1812433794ba2d29963a42ba_5672_12" hidden="1">#REF!</definedName>
    <definedName name="TRNR_13067fe2c0d74630b87d6e76f1a95bde_0_0" hidden="1">#REF!</definedName>
    <definedName name="TRNR_1442a2f97b7e4d429d4ff7a4b88b1cc9_6045_7" hidden="1">#REF!</definedName>
    <definedName name="TRNR_15e2c15714d54a7c8c20eb6ff3835710_4841_0" hidden="1">#REF!</definedName>
    <definedName name="TRNR_16cca68c77c444ee9d0ab3aee7f214f8_61_2" hidden="1">#REF!</definedName>
    <definedName name="TRNR_187f94b6f62e4965990967c030e13a10_61_2" hidden="1">#REF!</definedName>
    <definedName name="TRNR_18a63fc89bc64aa6a0ccedaf33920a04_5671_12" hidden="1">#REF!</definedName>
    <definedName name="TRNR_1965a4a3b6d04b5b9fac60c21a952bbb_523_1" hidden="1">#REF!</definedName>
    <definedName name="TRNR_1991e1a01b94471a95c3ce5912c9ac9f_49_1" hidden="1">#REF!</definedName>
    <definedName name="TRNR_199d87a2531e43eba2672a32a67d667e_50_1" hidden="1">#REF!</definedName>
    <definedName name="TRNR_1a36e05143fe447daa928892211cadb5_0_0" hidden="1">#REF!</definedName>
    <definedName name="TRNR_1ab9e1da3e4c43cd9e0064f82c9a4f59_6045_2" hidden="1">#REF!</definedName>
    <definedName name="TRNR_1b3dbeed98764616a988cc8e445c7e8b_61_1" hidden="1">#REF!</definedName>
    <definedName name="TRNR_1c9f3d2501634099b0c0b44fa186903a_6045_2" hidden="1">#REF!</definedName>
    <definedName name="TRNR_1e8e9403b7df4a38a803d1e3e3d9bdff_6045_7" hidden="1">#REF!</definedName>
    <definedName name="TRNR_1f7e4078c3a14a4a85ae9a93925fefed_5786_3" hidden="1">#REF!</definedName>
    <definedName name="TRNR_2001e3c345834c0e90d76405e667436d_1_1" hidden="1">#REF!</definedName>
    <definedName name="TRNR_20d7d6f6104644878015d5555d24c98e_5728_12" hidden="1">#REF!</definedName>
    <definedName name="TRNR_21e4097b1bbf433ca478e3da66090bc9_9_1" hidden="1">#REF!</definedName>
    <definedName name="TRNR_21efa498f2af4344a81cad5780109ae7_523_1" hidden="1">#REF!</definedName>
    <definedName name="TRNR_2252b5bc0f334809922aa2fa34c7e95f_4_2" hidden="1">#REF!</definedName>
    <definedName name="TRNR_23b2279d0e034ba9b47b675c15852019_267_1" hidden="1">#REF!</definedName>
    <definedName name="TRNR_254c20c4546845a8a43003bb53660171_0_0" hidden="1">#REF!</definedName>
    <definedName name="TRNR_2594b55f80d34831a498cec1579f2cf1_6045_2" hidden="1">#REF!</definedName>
    <definedName name="TRNR_2645795a318645bda46bc591f8f60c54_1870_2" hidden="1">#REF!</definedName>
    <definedName name="TRNR_2700a720263e435598e4b8cf7f2227fe_3921_10" hidden="1">#REF!</definedName>
    <definedName name="TRNR_283bc93b34854690b03fec2601e4ffd3_86_10" hidden="1">#REF!</definedName>
    <definedName name="TRNR_2b58f00e008344879b30d9507fd8713b_61_2" hidden="1">#REF!</definedName>
    <definedName name="TRNR_2d47b8ef56ae4959a91682d77079112f_61_2" hidden="1">#REF!</definedName>
    <definedName name="TRNR_2ea498b4430a46fbbddee3b813db4fcb_61_2" hidden="1">#REF!</definedName>
    <definedName name="TRNR_32de784dbfae41a58706b39a74783964_30_24" hidden="1">#REF!</definedName>
    <definedName name="TRNR_332fe1138e584daf9f33909a09a31426_61_2" hidden="1">#REF!</definedName>
    <definedName name="TRNR_3556ee50e2384bd7a8a50b042df1d646_6045_3" hidden="1">#REF!</definedName>
    <definedName name="TRNR_35e06a5b473344bc840dff756f870273_524_1" hidden="1">#REF!</definedName>
    <definedName name="TRNR_3a33bd941f9046f18da23decf18c3fc1_522_1" hidden="1">#REF!</definedName>
    <definedName name="TRNR_3ad18ab157784a689925515863b376b1_265_15" hidden="1">#REF!</definedName>
    <definedName name="TRNR_3b3b7a67d12e46869c258ec77ef50498_138_2" hidden="1">#REF!</definedName>
    <definedName name="TRNR_3f078952ae4040c8bf0af25f52047a9f_5757_12" hidden="1">#REF!</definedName>
    <definedName name="TRNR_3f6adac58e894f25a4d4ab47f3e6d428_50_1" hidden="1">#REF!</definedName>
    <definedName name="TRNR_40d9ffafecf74390b2c5bbd3f4752a4a_285_2" hidden="1">#REF!</definedName>
    <definedName name="TRNR_4251dc5f00bd47b5993500580a12b6eb_544_3" hidden="1">#REF!</definedName>
    <definedName name="TRNR_427813e97726455d8992c7b87e3e43c2_522_1" hidden="1">#REF!</definedName>
    <definedName name="TRNR_42a4cd09cc814caeb429933b8d2b18bb_61_2" hidden="1">#REF!</definedName>
    <definedName name="TRNR_430907fb27684e6ca0562fb585079ad6_5_2" hidden="1">#REF!</definedName>
    <definedName name="TRNR_43b82174ce794854ac3dbe26eb8d1e82_61_6" hidden="1">#REF!</definedName>
    <definedName name="TRNR_43dbef0091eb4347b5d03d572b814191_5672_12" hidden="1">#REF!</definedName>
    <definedName name="TRNR_449db4cad14f4cd5bb8bbaa50123185c_543_3" hidden="1">#REF!</definedName>
    <definedName name="TRNR_455764e2eea446d5896d8251b4137c7e_9_1" hidden="1">#REF!</definedName>
    <definedName name="TRNR_459a05003d7941e9a152b9b2ec9f6a72_11_6" hidden="1">#REF!</definedName>
    <definedName name="TRNR_469dd25a93b34d76b7de77aa43b0adef_523_1" hidden="1">#REF!</definedName>
    <definedName name="TRNR_46d2daafc957411e808eae34fa21b250_5225_1" hidden="1">#REF!</definedName>
    <definedName name="TRNR_494848690ef3496897bfd3002447f069_24_2" hidden="1">#REF!</definedName>
    <definedName name="TRNR_498747e6301246688baf3e92d537c578_1870_7" hidden="1">#REF!</definedName>
    <definedName name="TRNR_4d43eb16f21f4d4591db8e0ff986a25b_4_2" hidden="1">#REF!</definedName>
    <definedName name="TRNR_4db819452f7a487a88d59c8068b4aabc_3919_10" hidden="1">#REF!</definedName>
    <definedName name="TRNR_4de39371c0234bc6a9d4731485717029_33_15" hidden="1">#REF!</definedName>
    <definedName name="TRNR_4e8cf68ea7e04d6bbe36604ab9ebad29_61_6" hidden="1">#REF!</definedName>
    <definedName name="TRNR_4ee049e3c8c24edb94730d0256090bf7_522_1" hidden="1">#REF!</definedName>
    <definedName name="TRNR_509e3795683b48ecb2194345fc040b77_2610_1" hidden="1">#REF!</definedName>
    <definedName name="TRNR_51bd746220c343d88945f68f90838703_6045_2" hidden="1">#REF!</definedName>
    <definedName name="TRNR_52a7d371579b4aba91de16712c211b65_1815_5" hidden="1">#REF!</definedName>
    <definedName name="TRNR_5309b6f33afa431194a1808de2200c10_3920_9" hidden="1">#REF!</definedName>
    <definedName name="TRNR_53c1b463a05345a38881bebf8deade8b_528_1" hidden="1">#REF!</definedName>
    <definedName name="TRNR_542dbebfefed4deda228e5eb373f8e1b_51_3" hidden="1">#REF!</definedName>
    <definedName name="TRNR_572b2fb306604af8b84ea6c6da8bbc8c_4_2" hidden="1">#REF!</definedName>
    <definedName name="TRNR_587a483ae0d94bd89da5a30294ffa89a_3921_10" hidden="1">#REF!</definedName>
    <definedName name="TRNR_58c53af4a0384fe7b116f11321af4535_6045_7" hidden="1">#REF!</definedName>
    <definedName name="TRNR_59110501823f4d39975a954af40fb5dd_2615_1" hidden="1">#REF!</definedName>
    <definedName name="TRNR_5a09ce683a6c43d8bccc6c19598c33d1_1_7" hidden="1">#REF!</definedName>
    <definedName name="TRNR_5b208901547c456e82e5494b3d1cc9f4_61_2" hidden="1">#REF!</definedName>
    <definedName name="TRNR_5cf28a50d61e45ca9c94df01b08c621e_443_6" hidden="1">#REF!</definedName>
    <definedName name="TRNR_5d76f33b3ce24305ae864ea89775229f_61_2" hidden="1">#REF!</definedName>
    <definedName name="TRNR_5e5c3bb80e9846f685121be5b7078152_3919_9" hidden="1">#REF!</definedName>
    <definedName name="TRNR_5ed150840af0452b90466f2d3dfbfb02_3921_10" hidden="1">#REF!</definedName>
    <definedName name="TRNR_5fa43cc2874843e98d9334ed8c0932b8_50_3" hidden="1">#REF!</definedName>
    <definedName name="TRNR_5fe358b17b22456f95670d692544a2af_30_1" hidden="1">#REF!</definedName>
    <definedName name="TRNR_601af896be9c4e0f976f0d3834592b34_523_1" hidden="1">#REF!</definedName>
    <definedName name="TRNR_60d2e3955e284ad0b25666d06cd5f24f_61_2" hidden="1">#REF!</definedName>
    <definedName name="TRNR_61bfe7ef1e964746934b56f1359af9ec_0_0" hidden="1">#REF!</definedName>
    <definedName name="TRNR_6281ad8af1d4461b960c14b145d6819c_6045_7" hidden="1">#REF!</definedName>
    <definedName name="TRNR_62bae5b9eab546cb930392e150c65ca1_232_18" hidden="1">#REF!</definedName>
    <definedName name="TRNR_63412230b93a4b1996ee397edfdfc415_61_2" hidden="1">#REF!</definedName>
    <definedName name="TRNR_65b53ae75ef349f1986a91bfc11de763_5576_9" hidden="1">#REF!</definedName>
    <definedName name="TRNR_65be836231b84e57b702b27e80f5a956_5310_9" hidden="1">#REF!</definedName>
    <definedName name="TRNR_66907cb647ef40aba0087434ffdd5b31_61_1" hidden="1">#REF!</definedName>
    <definedName name="TRNR_67f1cac09ce5467d991f549bd30640a1_23_4" hidden="1">#REF!</definedName>
    <definedName name="TRNR_69d722a2770f46498b72580812a91fc7_61_2" hidden="1">#REF!</definedName>
    <definedName name="TRNR_69e69932de1c4fb0b915af74987f699e_5224_1" hidden="1">#REF!</definedName>
    <definedName name="TRNR_6aa908f585fc4d808b8dd007e29404c6_20_2" hidden="1">#REF!</definedName>
    <definedName name="TRNR_6cc44b11c69542f282f0ebde81eb3f07_3919_6" hidden="1">#REF!</definedName>
    <definedName name="TRNR_6f0ba85fd27d4860ae7af4a470c8bc27_186_10" hidden="1">#REF!</definedName>
    <definedName name="TRNR_70363c94d0074c78a9114a7af71bf662_6053_7" hidden="1">#REF!</definedName>
    <definedName name="TRNR_7157eebde6f3408181d5e4d52a819fbb_3919_2" hidden="1">#REF!</definedName>
    <definedName name="TRNR_7265424580ca45adb31055c84bfb3831_246_1" hidden="1">#REF!</definedName>
    <definedName name="TRNR_731844dacb794558b7b524fde0aa035e_4_2" hidden="1">#REF!</definedName>
    <definedName name="TRNR_73851af729a24770a1583ab2eff43c86_5188_3" hidden="1">#REF!</definedName>
    <definedName name="TRNR_749e40c065274facb5bee41afc3f984e_525_1" hidden="1">#REF!</definedName>
    <definedName name="TRNR_7530135b2dcb4bb5a9500bd852f05881_61_2" hidden="1">#REF!</definedName>
    <definedName name="TRNR_7542d04af7a840c4a41276e7cec9077c_1_7" hidden="1">#REF!</definedName>
    <definedName name="TRNR_77401bbf1c9943c6b2049b65806931c9_1_2" hidden="1">#REF!</definedName>
    <definedName name="TRNR_775b7cbd0c7e41d09a9fdc2a9c3cb924_33_2" hidden="1">#REF!</definedName>
    <definedName name="TRNR_776cb8da66e54b82aaf712f02a7d0d4b_97_1" hidden="1">#REF!</definedName>
    <definedName name="TRNR_7818b14efde34d18bf36bb53fb8b8ff7_523_1" hidden="1">#REF!</definedName>
    <definedName name="TRNR_79315f09fd554156a2359e1b253608fb_30_1" hidden="1">#REF!</definedName>
    <definedName name="TRNR_7ab1d13355214d6093c7744aba460636_85_4" hidden="1">#REF!</definedName>
    <definedName name="TRNR_7aff7cdd5c2e4d86ab3c536eaacd29a0_61_2" hidden="1">#REF!</definedName>
    <definedName name="TRNR_7b3a7f59f97748e69bf3dedcea45680d_3919_6" hidden="1">#REF!</definedName>
    <definedName name="TRNR_7cc2e32ad6d54c80bd278fd64517a919_29_6" hidden="1">#REF!</definedName>
    <definedName name="TRNR_7f3d2a60e3ba46578e62a8c2ef0ffb29_525_1" hidden="1">#REF!</definedName>
    <definedName name="TRNR_7f6ade153cf742c3be95194eb8e121ba_523_1" hidden="1">#REF!</definedName>
    <definedName name="TRNR_8096034eaa3f432b967fbf9016683712_0_0" hidden="1">#REF!</definedName>
    <definedName name="TRNR_80c463280ae84544ba4c5b64ea07ad57_3920_1" hidden="1">#REF!</definedName>
    <definedName name="TRNR_827c8d0710d74e8e9ddb92829ad5d489_277_7" hidden="1">#REF!</definedName>
    <definedName name="TRNR_8314cafd0ca14e219ffa5c50211cba89_8_10" hidden="1">#REF!</definedName>
    <definedName name="TRNR_839090ab2b104534a06a08d7a6c4af9d_5757_12" hidden="1">#REF!</definedName>
    <definedName name="TRNR_85ac975dc5b545d1adb64ad0fe87bb0c_4_1" hidden="1">#REF!</definedName>
    <definedName name="TRNR_8670179dad9a422a8a6b3a8434e69c9a_289_3" hidden="1">#REF!</definedName>
    <definedName name="TRNR_87e63f95544d45aca68aad0e2c1fee16_523_1" hidden="1">#REF!</definedName>
    <definedName name="TRNR_88597ebe41c0405ea9b0bb9e11f58ca4_5746_1" hidden="1">#REF!</definedName>
    <definedName name="TRNR_888dd8f2f9694d7b96d430328fad4f46_1815_6" hidden="1">#REF!</definedName>
    <definedName name="TRNR_8a5ad1038d124816b79f2710618730f9_5_2" hidden="1">#REF!</definedName>
    <definedName name="TRNR_8b80f2f894dd446787ee8101c5220ab8_6055_2" hidden="1">#REF!</definedName>
    <definedName name="TRNR_8c91586ff64f496e941b10625dd4336f_4682_2" hidden="1">#REF!</definedName>
    <definedName name="TRNR_8cc40bce922e483d838384bac2e5a845_1870_7" hidden="1">#REF!</definedName>
    <definedName name="TRNR_8d2def0ea5d445fe8c2a64ccea64223c_61_2" hidden="1">#REF!</definedName>
    <definedName name="TRNR_8ec770a0f9164b6e8c9830c7348096cf_49_20" hidden="1">#REF!</definedName>
    <definedName name="TRNR_90213b502a8f413197cc35c0ac2b8e48_61_2" hidden="1">#REF!</definedName>
    <definedName name="TRNR_90f8dd6a8fb34ad2baeeb112cae71ace_5188_9" hidden="1">#REF!</definedName>
    <definedName name="TRNR_90fb14b2aa14499182e1723f9e6788c5_4_2" hidden="1">#REF!</definedName>
    <definedName name="TRNR_91be3db6447746858d786bfd959edc2b_61_2" hidden="1">#REF!</definedName>
    <definedName name="TRNR_92a2067a39de418686bae2229bbb458f_138_3" hidden="1">#REF!</definedName>
    <definedName name="TRNR_934d2ceabc0d4441b4333e97c298f406_285_2" hidden="1">#REF!</definedName>
    <definedName name="TRNR_93545e2eae67473487c427f0e6c56a39_6045_7" hidden="1">#REF!</definedName>
    <definedName name="TRNR_935e084dc1114313a30309fe5d8ccd20_25_1" hidden="1">#REF!</definedName>
    <definedName name="TRNR_94694a5d0339437f991b5a44ccb7de41_525_2" hidden="1">#REF!</definedName>
    <definedName name="TRNR_952addd1686c4f46906ea39ea79a8de8_6045_7" hidden="1">#REF!</definedName>
    <definedName name="TRNR_9530ff5ffa2e43e491744d3094a33bc8_6510_1" hidden="1">#REF!</definedName>
    <definedName name="TRNR_95fbe1de4154499aadd8aafcd9a7ee97_61_6" hidden="1">#REF!</definedName>
    <definedName name="TRNR_96c47997cf8844eba92c64b121be14c3_0_0" hidden="1">#REF!</definedName>
    <definedName name="TRNR_972ec3540f1945e8b529040b4f1a885a_25_1" hidden="1">#REF!</definedName>
    <definedName name="TRNR_9832b5527a6a4fd890403493cf01b6d0_2_1" hidden="1">#REF!</definedName>
    <definedName name="TRNR_9c8699efd1134c62acd3f1bcafa1d172_3920_1" hidden="1">#REF!</definedName>
    <definedName name="TRNR_9ce905f0d1a9409d9ef3fc6a71e787ba_6045_7" hidden="1">#REF!</definedName>
    <definedName name="TRNR_9db6041e69074a18978ee9aab87c34ad_18_2" hidden="1">#REF!</definedName>
    <definedName name="TRNR_9e25c3b64f2f48e9a12ca57f2241c343_4939_9" hidden="1">#REF!</definedName>
    <definedName name="TRNR_9fac71a6284d45d384beda9d506aad50_288_2" hidden="1">#REF!</definedName>
    <definedName name="TRNR_a193b773b7e24cccbaa35cfa32bad5f0_61_6" hidden="1">#REF!</definedName>
    <definedName name="TRNR_a24d0a17cef6454e8ac8a06133389b76_186_10" hidden="1">#REF!</definedName>
    <definedName name="TRNR_a272039ccd204b0a8c3f367bd4b6b60b_6058_2" hidden="1">#REF!</definedName>
    <definedName name="TRNR_a2a0d1079e214a16bceb960ba0b8409d_6045_2" hidden="1">#REF!</definedName>
    <definedName name="TRNR_a3ec7d28b7794869b2ad77f6e2113fb7_4_2" hidden="1">#REF!</definedName>
    <definedName name="TRNR_a696181dd04e4ba78ca398956a57409b_4909_3" hidden="1">#REF!</definedName>
    <definedName name="TRNR_a70d00cddb8b4c98a34883c42556cb63_33_15" hidden="1">#REF!</definedName>
    <definedName name="TRNR_a8baf047dd4f41eda843ac2f90eddd75_5757_12" hidden="1">#REF!</definedName>
    <definedName name="TRNR_aa2cbbab7a5745ef950a1f17e7022e30_1100_2" hidden="1">#REF!</definedName>
    <definedName name="TRNR_ab81d93d132f42999be9e593b0e76251_121_1" hidden="1">#REF!</definedName>
    <definedName name="TRNR_ad3375592781428c9632600d685a90e1_523_1" hidden="1">#REF!</definedName>
    <definedName name="TRNR_ae0f6449250e407f967dbd627c42e692_0_0" hidden="1">#REF!</definedName>
    <definedName name="TRNR_b03b635fe4ae482687b93fe9f6ed240e_5_2" hidden="1">#REF!</definedName>
    <definedName name="TRNR_b067d6e8d00340ce9d707ce6dc576beb_267_1" hidden="1">#REF!</definedName>
    <definedName name="TRNR_b185407068d94966a054cd108f508603_4_2" hidden="1">#REF!</definedName>
    <definedName name="TRNR_b1a17e01f08d448d9c182d4db16bb6a1_5576_3" hidden="1">#REF!</definedName>
    <definedName name="TRNR_b65ae9122bd14d8aab609d84cef6cba4_4_2" hidden="1">#REF!</definedName>
    <definedName name="TRNR_b7a4bce101ca4d908e8c05507995217f_62_2" hidden="1">#REF!</definedName>
    <definedName name="TRNR_b7ba51ffaf844d408481efc0e867efdc_7045_2" hidden="1">#REF!</definedName>
    <definedName name="TRNR_b869be463fe64170b1452d9e48af87d5_50_1" hidden="1">#REF!</definedName>
    <definedName name="TRNR_b889eaf5be274d0b8674b12b6db00e0d_4_2" hidden="1">#REF!</definedName>
    <definedName name="TRNR_ba118c74c76a4a6d956111796aa17efb_267_24" hidden="1">#REF!</definedName>
    <definedName name="TRNR_bcb9400f9c2041c4888eefd1ad52c503_5016_16" hidden="1">#REF!</definedName>
    <definedName name="TRNR_bdb78610a40544f9bb8a665f5c5ee16a_1_1" hidden="1">#REF!</definedName>
    <definedName name="TRNR_bed896c74f7e41a5ba6f054fcb17be08_58_2" hidden="1">#REF!</definedName>
    <definedName name="TRNR_bf05bb749e8c4406aefa47c59752f942_5_2" hidden="1">#REF!</definedName>
    <definedName name="TRNR_c1788917065f401b84182dc93b09ec3b_61_1" hidden="1">#REF!</definedName>
    <definedName name="TRNR_c24a75481b7d4bc3867328932dd39d68_4914_8" hidden="1">#REF!</definedName>
    <definedName name="TRNR_c2e4de9ca0dd4f719c52329196f86ad2_61_6" hidden="1">#REF!</definedName>
    <definedName name="TRNR_c48a95e127f547419d613fbe119e2ff7_524_9" hidden="1">#REF!</definedName>
    <definedName name="TRNR_c491f4f5a6f14671ba33e6a6d47e90c7_285_2" hidden="1">#REF!</definedName>
    <definedName name="TRNR_c4eb7a7106084a0d8c4a2ee4ef73e07b_61_2" hidden="1">#REF!</definedName>
    <definedName name="TRNR_c63f524075d14f0faf7f56c6c83b0865_86_10" hidden="1">#REF!</definedName>
    <definedName name="TRNR_c64e2bb0489a40c198bf64cb75683aa3_46_1" hidden="1">#REF!</definedName>
    <definedName name="TRNR_c7a4f0c6d76f4d6b86a9a8b7000a2566_33_2" hidden="1">#REF!</definedName>
    <definedName name="TRNR_c905233116074f1c8bb65ba6edf85dde_1_1" hidden="1">#REF!</definedName>
    <definedName name="TRNR_c99ddf7a071d4bfd898af5b1be4899b6_61_2" hidden="1">#REF!</definedName>
    <definedName name="TRNR_cbb9539a76f145c9be16bfb96416656e_30_24" hidden="1">#REF!</definedName>
    <definedName name="TRNR_cbc0a3045c8e4e20986043ec1058ca49_267_24" hidden="1">#REF!</definedName>
    <definedName name="TRNR_cc24770305ba4b9ebf9bae858a3fd35b_285_1" hidden="1">#REF!</definedName>
    <definedName name="TRNR_ccaf7e8ad69b40668d7c0c8c94094aa4_61_6" hidden="1">#REF!</definedName>
    <definedName name="TRNR_ce9a014c6bee423da5360d6746af9493_121_10" hidden="1">#REF!</definedName>
    <definedName name="TRNR_cef9f814344d42939c6d22588d95911d_4_2" hidden="1">#REF!</definedName>
    <definedName name="TRNR_d169f6437cd64137943b7113e395f4d9_4_2" hidden="1">#REF!</definedName>
    <definedName name="TRNR_d1a849fceb6040419dc51da5ee6d15b1_60_14" hidden="1">#REF!</definedName>
    <definedName name="TRNR_d1c872f47b6a429fb646cf2220a62988_584_1" hidden="1">#REF!</definedName>
    <definedName name="TRNR_d2377aa698e84a4382c179b1f23d9459_85_4" hidden="1">#REF!</definedName>
    <definedName name="TRNR_d3b40cb0fa1d43b0b7b5e5ece509c41d_5671_6" hidden="1">#REF!</definedName>
    <definedName name="TRNR_d555893717fb43fdad6c66b1715705dc_3956_1" hidden="1">#REF!</definedName>
    <definedName name="TRNR_d5fcaeacf4e441588b49bfb5cf1d4960_32_3" hidden="1">#REF!</definedName>
    <definedName name="TRNR_d8eb9dcf2827434ab0e710796e855dd4_61_2" hidden="1">#REF!</definedName>
    <definedName name="TRNR_d907cc903964493d8eb315b79ef03e69_5576_9" hidden="1">#REF!</definedName>
    <definedName name="TRNR_d94793328b3b44daab1593b660d83e61_61_2" hidden="1">#REF!</definedName>
    <definedName name="TRNR_db05c935773a4201973294a334d270ac_30_24" hidden="1">#REF!</definedName>
    <definedName name="TRNR_db5da10476a943ba904653c3d8fb2256_61_9" hidden="1">#REF!</definedName>
    <definedName name="TRNR_db61f335136a45f08cee802688d36c3f_26_7" hidden="1">#REF!</definedName>
    <definedName name="TRNR_dc57b7c27cc5465eaac4c878d56802ec_30_1" hidden="1">#REF!</definedName>
    <definedName name="TRNR_df9990c8748b4743a4e92c4c29e19321_61_2" hidden="1">#REF!</definedName>
    <definedName name="TRNR_e15c6b5a65bf47f084b2efeed3e4941e_61_6" hidden="1">#REF!</definedName>
    <definedName name="TRNR_e19427d72fcc45d48763cfbc5f1a9314_61_2" hidden="1">#REF!</definedName>
    <definedName name="TRNR_e2ba4697c4594949b3c93bd729abe3c4_61_2" hidden="1">#REF!</definedName>
    <definedName name="TRNR_e34f9b4a43b446889c993c78ad88fb84_4_2" hidden="1">#REF!</definedName>
    <definedName name="TRNR_e41812562c9d484bbc62f7ee32fc6bb9_286_2" hidden="1">#REF!</definedName>
    <definedName name="TRNR_e5e84dacaf604b9b9a406d4a1ea52bd9_41_1" hidden="1">#REF!</definedName>
    <definedName name="TRNR_e9a470cf19ef4dab8f9fab72c7f86752_267_1" hidden="1">#REF!</definedName>
    <definedName name="TRNR_ea887af7e386489b88cf24f3a737f4f5_61_6" hidden="1">#REF!</definedName>
    <definedName name="TRNR_ec55d217d9de4de68a18b47f49252c6a_525_1" hidden="1">#REF!</definedName>
    <definedName name="TRNR_ec6c9cedae4b49eeb59376df392cf150_246_1" hidden="1">#REF!</definedName>
    <definedName name="TRNR_ed799e6528e14949abe79578d1291a00_4914_3" hidden="1">#REF!</definedName>
    <definedName name="TRNR_ee255472f8ce43f6bc72adde24abb4fb_524_1" hidden="1">#REF!</definedName>
    <definedName name="TRNR_f05fdc0a26564fa2bd37b9c6b0609ed5_525_6" hidden="1">#REF!</definedName>
    <definedName name="TRNR_f07db986308a4913b4348372b034cb30_2871_1" hidden="1">#REF!</definedName>
    <definedName name="TRNR_f484e67eafe34db9b67f28a84824f46b_6045_2" hidden="1">#REF!</definedName>
    <definedName name="TRNR_f5982e366df746eda7928cb4ffb5f0ee_246_1" hidden="1">#REF!</definedName>
    <definedName name="TRNR_f74d80ae891c40d1b1b3f513f99f4609_4911_9" hidden="1">#REF!</definedName>
    <definedName name="TRNR_f7c2eebb6c014310ac5db1ff0caf7426_33_15" hidden="1">#REF!</definedName>
    <definedName name="TRNR_f824cf2da24f454dbcfe20678bdaae3f_2901_2" hidden="1">#REF!</definedName>
    <definedName name="TRNR_f8a3c10643314525b0aec40b0235735f_1_59" hidden="1">#REF!</definedName>
    <definedName name="TRNR_f9501eb522db4f76a846f398768f6e3c_4912_9" hidden="1">#REF!</definedName>
    <definedName name="TRNR_f95209d1cca1415ab880498901a94d76_267_24" hidden="1">#REF!</definedName>
    <definedName name="TRNR_fad433f1c6c94aa797b56ba3fef7faa1_61_2" hidden="1">#REF!</definedName>
    <definedName name="TRNR_fb6b397456174f458c9da318a593a90f_523_1" hidden="1">#REF!</definedName>
    <definedName name="TRNR_fcdf03b808e94707b7c70fe7369d978e_2901_2" hidden="1">#REF!</definedName>
    <definedName name="TRNR_fdd6ed920ea248d490658a7847d14ef6_184_2" hidden="1">#REF!</definedName>
    <definedName name="TRNR_fe755e0d4899417f9d75c54932cd0b79_121_10" hidden="1">#REF!</definedName>
    <definedName name="TRNR_ff9a8e2bf35a480ca7de2a7dd258af37_5326_9" hidden="1">#REF!</definedName>
    <definedName name="tt" hidden="1">{"Tab1",#N/A,FALSE,"P";"Tab2",#N/A,FALSE,"P"}</definedName>
    <definedName name="ttt" hidden="1">{"Tab1",#N/A,FALSE,"P";"Tab2",#N/A,FALSE,"P"}</definedName>
    <definedName name="tttt" hidden="1">{"Tab1",#N/A,FALSE,"P";"Tab2",#N/A,FALSE,"P"}</definedName>
    <definedName name="ttttt" hidden="1">#REF!</definedName>
    <definedName name="ttttttttt" hidden="1">{"Minpmon",#N/A,FALSE,"Monthinput"}</definedName>
    <definedName name="ttyy" hidden="1">{"Riqfin97",#N/A,FALSE,"Tran";"Riqfinpro",#N/A,FALSE,"Tran"}</definedName>
    <definedName name="twryrwe" hidden="1">#REF!</definedName>
    <definedName name="tyi" hidden="1">#REF!</definedName>
    <definedName name="tyui" hidden="1">{"Riqfin97",#N/A,FALSE,"Tran";"Riqfinpro",#N/A,FALSE,"Tran"}</definedName>
    <definedName name="UniqueRange_37">#REF!</definedName>
    <definedName name="UniqueRange_38">#REF!</definedName>
    <definedName name="UniqueRange_39">#REF!</definedName>
    <definedName name="UniqueRange_40">#REF!</definedName>
    <definedName name="UniqueRange_41">#REF!</definedName>
    <definedName name="UniqueRange_42">#REF!</definedName>
    <definedName name="UniqueRange_43">#REF!</definedName>
    <definedName name="UniqueRange_44">#REF!</definedName>
    <definedName name="UniqueRange_45">#REF!</definedName>
    <definedName name="UniqueRange_46">#REF!</definedName>
    <definedName name="UniqueRange_47">#REF!</definedName>
    <definedName name="uu" hidden="1">{"Riqfin97",#N/A,FALSE,"Tran";"Riqfinpro",#N/A,FALSE,"Tran"}</definedName>
    <definedName name="uuu" hidden="1">{"Riqfin97",#N/A,FALSE,"Tran";"Riqfinpro",#N/A,FALSE,"Tran"}</definedName>
    <definedName name="uuuuuu" hidden="1">{"Riqfin97",#N/A,FALSE,"Tran";"Riqfinpro",#N/A,FALSE,"Tran"}</definedName>
    <definedName name="v" hidden="1">#REF!</definedName>
    <definedName name="vv" hidden="1">{"Tab1",#N/A,FALSE,"P";"Tab2",#N/A,FALSE,"P"}</definedName>
    <definedName name="vvv" hidden="1">#REF!</definedName>
    <definedName name="vvvv" hidden="1">{"Minpmon",#N/A,FALSE,"Monthinput"}</definedName>
    <definedName name="w" hidden="1">{"PRI",#N/A,FALSE,"Data";"QUA",#N/A,FALSE,"Data";"STR",#N/A,FALSE,"Data";"VAL",#N/A,FALSE,"Data";"WEO",#N/A,FALSE,"Data";"WGT",#N/A,FALSE,"Data"}</definedName>
    <definedName name="wer" hidden="1">{"Riqfin97",#N/A,FALSE,"Tran";"Riqfinpro",#N/A,FALSE,"Tran"}</definedName>
    <definedName name="werwer" localSheetId="8" hidden="1">{"Cover",#N/A,TRUE,"Cover";"TOC",#N/A,TRUE,"TOC";"Assumptions",#N/A,TRUE,"Assum";"Income Statement",#N/A,TRUE,"Base";"Rev_opExp",#N/A,TRUE,"Base";"Interest",#N/A,TRUE,"Base";"Balance Sheets",#N/A,TRUE,"Base";"Cash Flow",#N/A,TRUE,"Base";"CovTest",#N/A,TRUE,"Base";"CovTest WKS",#N/A,TRUE,"Base"}</definedName>
    <definedName name="werwer" localSheetId="9" hidden="1">{"Cover",#N/A,TRUE,"Cover";"TOC",#N/A,TRUE,"TOC";"Assumptions",#N/A,TRUE,"Assum";"Income Statement",#N/A,TRUE,"Base";"Rev_opExp",#N/A,TRUE,"Base";"Interest",#N/A,TRUE,"Base";"Balance Sheets",#N/A,TRUE,"Base";"Cash Flow",#N/A,TRUE,"Base";"CovTest",#N/A,TRUE,"Base";"CovTest WKS",#N/A,TRUE,"Base"}</definedName>
    <definedName name="werwer" localSheetId="5" hidden="1">{"Cover",#N/A,TRUE,"Cover";"TOC",#N/A,TRUE,"TOC";"Assumptions",#N/A,TRUE,"Assum";"Income Statement",#N/A,TRUE,"Base";"Rev_opExp",#N/A,TRUE,"Base";"Interest",#N/A,TRUE,"Base";"Balance Sheets",#N/A,TRUE,"Base";"Cash Flow",#N/A,TRUE,"Base";"CovTest",#N/A,TRUE,"Base";"CovTest WKS",#N/A,TRUE,"Base"}</definedName>
    <definedName name="werwer" localSheetId="7" hidden="1">{"Cover",#N/A,TRUE,"Cover";"TOC",#N/A,TRUE,"TOC";"Assumptions",#N/A,TRUE,"Assum";"Income Statement",#N/A,TRUE,"Base";"Rev_opExp",#N/A,TRUE,"Base";"Interest",#N/A,TRUE,"Base";"Balance Sheets",#N/A,TRUE,"Base";"Cash Flow",#N/A,TRUE,"Base";"CovTest",#N/A,TRUE,"Base";"CovTest WKS",#N/A,TRUE,"Base"}</definedName>
    <definedName name="werwer" localSheetId="15" hidden="1">{"Cover",#N/A,TRUE,"Cover";"TOC",#N/A,TRUE,"TOC";"Assumptions",#N/A,TRUE,"Assum";"Income Statement",#N/A,TRUE,"Base";"Rev_opExp",#N/A,TRUE,"Base";"Interest",#N/A,TRUE,"Base";"Balance Sheets",#N/A,TRUE,"Base";"Cash Flow",#N/A,TRUE,"Base";"CovTest",#N/A,TRUE,"Base";"CovTest WKS",#N/A,TRUE,"Base"}</definedName>
    <definedName name="werwer" localSheetId="17" hidden="1">{"Cover",#N/A,TRUE,"Cover";"TOC",#N/A,TRUE,"TOC";"Assumptions",#N/A,TRUE,"Assum";"Income Statement",#N/A,TRUE,"Base";"Rev_opExp",#N/A,TRUE,"Base";"Interest",#N/A,TRUE,"Base";"Balance Sheets",#N/A,TRUE,"Base";"Cash Flow",#N/A,TRUE,"Base";"CovTest",#N/A,TRUE,"Base";"CovTest WKS",#N/A,TRUE,"Base"}</definedName>
    <definedName name="werwer" localSheetId="18" hidden="1">{"Cover",#N/A,TRUE,"Cover";"TOC",#N/A,TRUE,"TOC";"Assumptions",#N/A,TRUE,"Assum";"Income Statement",#N/A,TRUE,"Base";"Rev_opExp",#N/A,TRUE,"Base";"Interest",#N/A,TRUE,"Base";"Balance Sheets",#N/A,TRUE,"Base";"Cash Flow",#N/A,TRUE,"Base";"CovTest",#N/A,TRUE,"Base";"CovTest WKS",#N/A,TRUE,"Base"}</definedName>
    <definedName name="werwer" localSheetId="20" hidden="1">{"Cover",#N/A,TRUE,"Cover";"TOC",#N/A,TRUE,"TOC";"Assumptions",#N/A,TRUE,"Assum";"Income Statement",#N/A,TRUE,"Base";"Rev_opExp",#N/A,TRUE,"Base";"Interest",#N/A,TRUE,"Base";"Balance Sheets",#N/A,TRUE,"Base";"Cash Flow",#N/A,TRUE,"Base";"CovTest",#N/A,TRUE,"Base";"CovTest WKS",#N/A,TRUE,"Base"}</definedName>
    <definedName name="werwer" localSheetId="26" hidden="1">{"Cover",#N/A,TRUE,"Cover";"TOC",#N/A,TRUE,"TOC";"Assumptions",#N/A,TRUE,"Assum";"Income Statement",#N/A,TRUE,"Base";"Rev_opExp",#N/A,TRUE,"Base";"Interest",#N/A,TRUE,"Base";"Balance Sheets",#N/A,TRUE,"Base";"Cash Flow",#N/A,TRUE,"Base";"CovTest",#N/A,TRUE,"Base";"CovTest WKS",#N/A,TRUE,"Base"}</definedName>
    <definedName name="werwer" localSheetId="27" hidden="1">{"Cover",#N/A,TRUE,"Cover";"TOC",#N/A,TRUE,"TOC";"Assumptions",#N/A,TRUE,"Assum";"Income Statement",#N/A,TRUE,"Base";"Rev_opExp",#N/A,TRUE,"Base";"Interest",#N/A,TRUE,"Base";"Balance Sheets",#N/A,TRUE,"Base";"Cash Flow",#N/A,TRUE,"Base";"CovTest",#N/A,TRUE,"Base";"CovTest WKS",#N/A,TRUE,"Base"}</definedName>
    <definedName name="werwer" localSheetId="29" hidden="1">{"Cover",#N/A,TRUE,"Cover";"TOC",#N/A,TRUE,"TOC";"Assumptions",#N/A,TRUE,"Assum";"Income Statement",#N/A,TRUE,"Base";"Rev_opExp",#N/A,TRUE,"Base";"Interest",#N/A,TRUE,"Base";"Balance Sheets",#N/A,TRUE,"Base";"Cash Flow",#N/A,TRUE,"Base";"CovTest",#N/A,TRUE,"Base";"CovTest WKS",#N/A,TRUE,"Base"}</definedName>
    <definedName name="werwer" localSheetId="30" hidden="1">{"Cover",#N/A,TRUE,"Cover";"TOC",#N/A,TRUE,"TOC";"Assumptions",#N/A,TRUE,"Assum";"Income Statement",#N/A,TRUE,"Base";"Rev_opExp",#N/A,TRUE,"Base";"Interest",#N/A,TRUE,"Base";"Balance Sheets",#N/A,TRUE,"Base";"Cash Flow",#N/A,TRUE,"Base";"CovTest",#N/A,TRUE,"Base";"CovTest WKS",#N/A,TRUE,"Base"}</definedName>
    <definedName name="werwer" localSheetId="19" hidden="1">{"Cover",#N/A,TRUE,"Cover";"TOC",#N/A,TRUE,"TOC";"Assumptions",#N/A,TRUE,"Assum";"Income Statement",#N/A,TRUE,"Base";"Rev_opExp",#N/A,TRUE,"Base";"Interest",#N/A,TRUE,"Base";"Balance Sheets",#N/A,TRUE,"Base";"Cash Flow",#N/A,TRUE,"Base";"CovTest",#N/A,TRUE,"Base";"CovTest WKS",#N/A,TRUE,"Base"}</definedName>
    <definedName name="werwer" localSheetId="24" hidden="1">{"Cover",#N/A,TRUE,"Cover";"TOC",#N/A,TRUE,"TOC";"Assumptions",#N/A,TRUE,"Assum";"Income Statement",#N/A,TRUE,"Base";"Rev_opExp",#N/A,TRUE,"Base";"Interest",#N/A,TRUE,"Base";"Balance Sheets",#N/A,TRUE,"Base";"Cash Flow",#N/A,TRUE,"Base";"CovTest",#N/A,TRUE,"Base";"CovTest WKS",#N/A,TRUE,"Base"}</definedName>
    <definedName name="werwer" localSheetId="25" hidden="1">{"Cover",#N/A,TRUE,"Cover";"TOC",#N/A,TRUE,"TOC";"Assumptions",#N/A,TRUE,"Assum";"Income Statement",#N/A,TRUE,"Base";"Rev_opExp",#N/A,TRUE,"Base";"Interest",#N/A,TRUE,"Base";"Balance Sheets",#N/A,TRUE,"Base";"Cash Flow",#N/A,TRUE,"Base";"CovTest",#N/A,TRUE,"Base";"CovTest WKS",#N/A,TRUE,"Base"}</definedName>
    <definedName name="werwer" localSheetId="14" hidden="1">{"Cover",#N/A,TRUE,"Cover";"TOC",#N/A,TRUE,"TOC";"Assumptions",#N/A,TRUE,"Assum";"Income Statement",#N/A,TRUE,"Base";"Rev_opExp",#N/A,TRUE,"Base";"Interest",#N/A,TRUE,"Base";"Balance Sheets",#N/A,TRUE,"Base";"Cash Flow",#N/A,TRUE,"Base";"CovTest",#N/A,TRUE,"Base";"CovTest WKS",#N/A,TRUE,"Base"}</definedName>
    <definedName name="werwer" hidden="1">{"Cover",#N/A,TRUE,"Cover";"TOC",#N/A,TRUE,"TOC";"Assumptions",#N/A,TRUE,"Assum";"Income Statement",#N/A,TRUE,"Base";"Rev_opExp",#N/A,TRUE,"Base";"Interest",#N/A,TRUE,"Base";"Balance Sheets",#N/A,TRUE,"Base";"Cash Flow",#N/A,TRUE,"Base";"CovTest",#N/A,TRUE,"Base";"CovTest WKS",#N/A,TRUE,"Base"}</definedName>
    <definedName name="what" hidden="1">{"ca",#N/A,FALSE,"Detailed BOP";"ka",#N/A,FALSE,"Detailed BOP";"btl",#N/A,FALSE,"Detailed BOP";#N/A,#N/A,FALSE,"Debt  Stock TBL";"imfprint",#N/A,FALSE,"IMF";"imfdebtservice",#N/A,FALSE,"IMF";"tradeprint",#N/A,FALSE,"Trade"}</definedName>
    <definedName name="wht?" hidden="1">{"'Basic'!$A$1:$F$96"}</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se._.Case." localSheetId="8" hidden="1">{"Cover",#N/A,TRUE,"Cover";"TOC",#N/A,TRUE,"TOC";"Assumptions",#N/A,TRUE,"Assum";"Income Statement",#N/A,TRUE,"Base";"Rev_opExp",#N/A,TRUE,"Base";"Interest",#N/A,TRUE,"Base";"Balance Sheets",#N/A,TRUE,"Base";"Cash Flow",#N/A,TRUE,"Base";"CovTest",#N/A,TRUE,"Base";"CovTest WKS",#N/A,TRUE,"Base"}</definedName>
    <definedName name="wrn.Base._.Case." localSheetId="9" hidden="1">{"Cover",#N/A,TRUE,"Cover";"TOC",#N/A,TRUE,"TOC";"Assumptions",#N/A,TRUE,"Assum";"Income Statement",#N/A,TRUE,"Base";"Rev_opExp",#N/A,TRUE,"Base";"Interest",#N/A,TRUE,"Base";"Balance Sheets",#N/A,TRUE,"Base";"Cash Flow",#N/A,TRUE,"Base";"CovTest",#N/A,TRUE,"Base";"CovTest WKS",#N/A,TRUE,"Base"}</definedName>
    <definedName name="wrn.Base._.Case." localSheetId="5" hidden="1">{"Cover",#N/A,TRUE,"Cover";"TOC",#N/A,TRUE,"TOC";"Assumptions",#N/A,TRUE,"Assum";"Income Statement",#N/A,TRUE,"Base";"Rev_opExp",#N/A,TRUE,"Base";"Interest",#N/A,TRUE,"Base";"Balance Sheets",#N/A,TRUE,"Base";"Cash Flow",#N/A,TRUE,"Base";"CovTest",#N/A,TRUE,"Base";"CovTest WKS",#N/A,TRUE,"Base"}</definedName>
    <definedName name="wrn.Base._.Case." localSheetId="7" hidden="1">{"Cover",#N/A,TRUE,"Cover";"TOC",#N/A,TRUE,"TOC";"Assumptions",#N/A,TRUE,"Assum";"Income Statement",#N/A,TRUE,"Base";"Rev_opExp",#N/A,TRUE,"Base";"Interest",#N/A,TRUE,"Base";"Balance Sheets",#N/A,TRUE,"Base";"Cash Flow",#N/A,TRUE,"Base";"CovTest",#N/A,TRUE,"Base";"CovTest WKS",#N/A,TRUE,"Base"}</definedName>
    <definedName name="wrn.Base._.Case." localSheetId="15" hidden="1">{"Cover",#N/A,TRUE,"Cover";"TOC",#N/A,TRUE,"TOC";"Assumptions",#N/A,TRUE,"Assum";"Income Statement",#N/A,TRUE,"Base";"Rev_opExp",#N/A,TRUE,"Base";"Interest",#N/A,TRUE,"Base";"Balance Sheets",#N/A,TRUE,"Base";"Cash Flow",#N/A,TRUE,"Base";"CovTest",#N/A,TRUE,"Base";"CovTest WKS",#N/A,TRUE,"Base"}</definedName>
    <definedName name="wrn.Base._.Case." localSheetId="17" hidden="1">{"Cover",#N/A,TRUE,"Cover";"TOC",#N/A,TRUE,"TOC";"Assumptions",#N/A,TRUE,"Assum";"Income Statement",#N/A,TRUE,"Base";"Rev_opExp",#N/A,TRUE,"Base";"Interest",#N/A,TRUE,"Base";"Balance Sheets",#N/A,TRUE,"Base";"Cash Flow",#N/A,TRUE,"Base";"CovTest",#N/A,TRUE,"Base";"CovTest WKS",#N/A,TRUE,"Base"}</definedName>
    <definedName name="wrn.Base._.Case." localSheetId="18" hidden="1">{"Cover",#N/A,TRUE,"Cover";"TOC",#N/A,TRUE,"TOC";"Assumptions",#N/A,TRUE,"Assum";"Income Statement",#N/A,TRUE,"Base";"Rev_opExp",#N/A,TRUE,"Base";"Interest",#N/A,TRUE,"Base";"Balance Sheets",#N/A,TRUE,"Base";"Cash Flow",#N/A,TRUE,"Base";"CovTest",#N/A,TRUE,"Base";"CovTest WKS",#N/A,TRUE,"Base"}</definedName>
    <definedName name="wrn.Base._.Case." localSheetId="20" hidden="1">{"Cover",#N/A,TRUE,"Cover";"TOC",#N/A,TRUE,"TOC";"Assumptions",#N/A,TRUE,"Assum";"Income Statement",#N/A,TRUE,"Base";"Rev_opExp",#N/A,TRUE,"Base";"Interest",#N/A,TRUE,"Base";"Balance Sheets",#N/A,TRUE,"Base";"Cash Flow",#N/A,TRUE,"Base";"CovTest",#N/A,TRUE,"Base";"CovTest WKS",#N/A,TRUE,"Base"}</definedName>
    <definedName name="wrn.Base._.Case." localSheetId="26" hidden="1">{"Cover",#N/A,TRUE,"Cover";"TOC",#N/A,TRUE,"TOC";"Assumptions",#N/A,TRUE,"Assum";"Income Statement",#N/A,TRUE,"Base";"Rev_opExp",#N/A,TRUE,"Base";"Interest",#N/A,TRUE,"Base";"Balance Sheets",#N/A,TRUE,"Base";"Cash Flow",#N/A,TRUE,"Base";"CovTest",#N/A,TRUE,"Base";"CovTest WKS",#N/A,TRUE,"Base"}</definedName>
    <definedName name="wrn.Base._.Case." localSheetId="27" hidden="1">{"Cover",#N/A,TRUE,"Cover";"TOC",#N/A,TRUE,"TOC";"Assumptions",#N/A,TRUE,"Assum";"Income Statement",#N/A,TRUE,"Base";"Rev_opExp",#N/A,TRUE,"Base";"Interest",#N/A,TRUE,"Base";"Balance Sheets",#N/A,TRUE,"Base";"Cash Flow",#N/A,TRUE,"Base";"CovTest",#N/A,TRUE,"Base";"CovTest WKS",#N/A,TRUE,"Base"}</definedName>
    <definedName name="wrn.Base._.Case." localSheetId="29" hidden="1">{"Cover",#N/A,TRUE,"Cover";"TOC",#N/A,TRUE,"TOC";"Assumptions",#N/A,TRUE,"Assum";"Income Statement",#N/A,TRUE,"Base";"Rev_opExp",#N/A,TRUE,"Base";"Interest",#N/A,TRUE,"Base";"Balance Sheets",#N/A,TRUE,"Base";"Cash Flow",#N/A,TRUE,"Base";"CovTest",#N/A,TRUE,"Base";"CovTest WKS",#N/A,TRUE,"Base"}</definedName>
    <definedName name="wrn.Base._.Case." localSheetId="30" hidden="1">{"Cover",#N/A,TRUE,"Cover";"TOC",#N/A,TRUE,"TOC";"Assumptions",#N/A,TRUE,"Assum";"Income Statement",#N/A,TRUE,"Base";"Rev_opExp",#N/A,TRUE,"Base";"Interest",#N/A,TRUE,"Base";"Balance Sheets",#N/A,TRUE,"Base";"Cash Flow",#N/A,TRUE,"Base";"CovTest",#N/A,TRUE,"Base";"CovTest WKS",#N/A,TRUE,"Base"}</definedName>
    <definedName name="wrn.Base._.Case." localSheetId="19" hidden="1">{"Cover",#N/A,TRUE,"Cover";"TOC",#N/A,TRUE,"TOC";"Assumptions",#N/A,TRUE,"Assum";"Income Statement",#N/A,TRUE,"Base";"Rev_opExp",#N/A,TRUE,"Base";"Interest",#N/A,TRUE,"Base";"Balance Sheets",#N/A,TRUE,"Base";"Cash Flow",#N/A,TRUE,"Base";"CovTest",#N/A,TRUE,"Base";"CovTest WKS",#N/A,TRUE,"Base"}</definedName>
    <definedName name="wrn.Base._.Case." localSheetId="24" hidden="1">{"Cover",#N/A,TRUE,"Cover";"TOC",#N/A,TRUE,"TOC";"Assumptions",#N/A,TRUE,"Assum";"Income Statement",#N/A,TRUE,"Base";"Rev_opExp",#N/A,TRUE,"Base";"Interest",#N/A,TRUE,"Base";"Balance Sheets",#N/A,TRUE,"Base";"Cash Flow",#N/A,TRUE,"Base";"CovTest",#N/A,TRUE,"Base";"CovTest WKS",#N/A,TRUE,"Base"}</definedName>
    <definedName name="wrn.Base._.Case." localSheetId="25" hidden="1">{"Cover",#N/A,TRUE,"Cover";"TOC",#N/A,TRUE,"TOC";"Assumptions",#N/A,TRUE,"Assum";"Income Statement",#N/A,TRUE,"Base";"Rev_opExp",#N/A,TRUE,"Base";"Interest",#N/A,TRUE,"Base";"Balance Sheets",#N/A,TRUE,"Base";"Cash Flow",#N/A,TRUE,"Base";"CovTest",#N/A,TRUE,"Base";"CovTest WKS",#N/A,TRUE,"Base"}</definedName>
    <definedName name="wrn.Base._.Case." localSheetId="14" hidden="1">{"Cover",#N/A,TRUE,"Cover";"TOC",#N/A,TRUE,"TOC";"Assumptions",#N/A,TRUE,"Assum";"Income Statement",#N/A,TRUE,"Base";"Rev_opExp",#N/A,TRUE,"Base";"Interest",#N/A,TRUE,"Base";"Balance Sheets",#N/A,TRUE,"Base";"Cash Flow",#N/A,TRUE,"Base";"CovTest",#N/A,TRUE,"Base";"CovTest WKS",#N/A,TRUE,"Base"}</definedName>
    <definedName name="wrn.Base._.Case." hidden="1">{"Cover",#N/A,TRUE,"Cover";"TOC",#N/A,TRUE,"TOC";"Assumptions",#N/A,TRUE,"Assum";"Income Statement",#N/A,TRUE,"Base";"Rev_opExp",#N/A,TRUE,"Base";"Interest",#N/A,TRUE,"Base";"Balance Sheets",#N/A,TRUE,"Base";"Cash Flow",#N/A,TRUE,"Base";"CovTest",#N/A,TRUE,"Base";"CovTest WKS",#N/A,TRUE,"Base"}</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Diferencias." localSheetId="8" hidden="1">{"Dif tabajo",#N/A,FALSE,"C. mobiliario";"Difi mobiliario",#N/A,FALSE,"C. mobiliario"}</definedName>
    <definedName name="wrn.Diferencias." localSheetId="9" hidden="1">{"Dif tabajo",#N/A,FALSE,"C. mobiliario";"Difi mobiliario",#N/A,FALSE,"C. mobiliario"}</definedName>
    <definedName name="wrn.Diferencias." localSheetId="5" hidden="1">{"Dif tabajo",#N/A,FALSE,"C. mobiliario";"Difi mobiliario",#N/A,FALSE,"C. mobiliario"}</definedName>
    <definedName name="wrn.Diferencias." localSheetId="7" hidden="1">{"Dif tabajo",#N/A,FALSE,"C. mobiliario";"Difi mobiliario",#N/A,FALSE,"C. mobiliario"}</definedName>
    <definedName name="wrn.Diferencias." localSheetId="15" hidden="1">{"Dif tabajo",#N/A,FALSE,"C. mobiliario";"Difi mobiliario",#N/A,FALSE,"C. mobiliario"}</definedName>
    <definedName name="wrn.Diferencias." localSheetId="17" hidden="1">{"Dif tabajo",#N/A,FALSE,"C. mobiliario";"Difi mobiliario",#N/A,FALSE,"C. mobiliario"}</definedName>
    <definedName name="wrn.Diferencias." localSheetId="18" hidden="1">{"Dif tabajo",#N/A,FALSE,"C. mobiliario";"Difi mobiliario",#N/A,FALSE,"C. mobiliario"}</definedName>
    <definedName name="wrn.Diferencias." localSheetId="20" hidden="1">{"Dif tabajo",#N/A,FALSE,"C. mobiliario";"Difi mobiliario",#N/A,FALSE,"C. mobiliario"}</definedName>
    <definedName name="wrn.Diferencias." localSheetId="26" hidden="1">{"Dif tabajo",#N/A,FALSE,"C. mobiliario";"Difi mobiliario",#N/A,FALSE,"C. mobiliario"}</definedName>
    <definedName name="wrn.Diferencias." localSheetId="27" hidden="1">{"Dif tabajo",#N/A,FALSE,"C. mobiliario";"Difi mobiliario",#N/A,FALSE,"C. mobiliario"}</definedName>
    <definedName name="wrn.Diferencias." localSheetId="28" hidden="1">{"Dif tabajo",#N/A,FALSE,"C. mobiliario";"Difi mobiliario",#N/A,FALSE,"C. mobiliario"}</definedName>
    <definedName name="wrn.Diferencias." localSheetId="29" hidden="1">{"Dif tabajo",#N/A,FALSE,"C. mobiliario";"Difi mobiliario",#N/A,FALSE,"C. mobiliario"}</definedName>
    <definedName name="wrn.Diferencias." localSheetId="30" hidden="1">{"Dif tabajo",#N/A,FALSE,"C. mobiliario";"Difi mobiliario",#N/A,FALSE,"C. mobiliario"}</definedName>
    <definedName name="wrn.Diferencias." localSheetId="33" hidden="1">{"Dif tabajo",#N/A,FALSE,"C. mobiliario";"Difi mobiliario",#N/A,FALSE,"C. mobiliario"}</definedName>
    <definedName name="wrn.Diferencias." localSheetId="19" hidden="1">{"Dif tabajo",#N/A,FALSE,"C. mobiliario";"Difi mobiliario",#N/A,FALSE,"C. mobiliario"}</definedName>
    <definedName name="wrn.Diferencias." localSheetId="24" hidden="1">{"Dif tabajo",#N/A,FALSE,"C. mobiliario";"Difi mobiliario",#N/A,FALSE,"C. mobiliario"}</definedName>
    <definedName name="wrn.Diferencias." localSheetId="25" hidden="1">{"Dif tabajo",#N/A,FALSE,"C. mobiliario";"Difi mobiliario",#N/A,FALSE,"C. mobiliario"}</definedName>
    <definedName name="wrn.Diferencias." localSheetId="14" hidden="1">{"Dif tabajo",#N/A,FALSE,"C. mobiliario";"Difi mobiliario",#N/A,FALSE,"C. mobiliario"}</definedName>
    <definedName name="wrn.Diferencias." localSheetId="16" hidden="1">{"Dif tabajo",#N/A,FALSE,"C. mobiliario";"Difi mobiliario",#N/A,FALSE,"C. mobiliario"}</definedName>
    <definedName name="wrn.Diferencias." hidden="1">{"Dif tabajo",#N/A,FALSE,"C. mobiliario";"Difi mobiliario",#N/A,FALSE,"C. mobiliario"}</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fpre." hidden="1">{#N/A,#N/A,TRUE,"prev"}</definedName>
    <definedName name="wrn.Input._.and._.output._.tables." hidden="1">{#N/A,#N/A,FALSE,"SimInp1";#N/A,#N/A,FALSE,"SimInp2";#N/A,#N/A,FALSE,"SimOut1";#N/A,#N/A,FALSE,"SimOut2";#N/A,#N/A,FALSE,"SimOut3";#N/A,#N/A,FALSE,"SimOut4";#N/A,#N/A,FALSE,"SimOut5"}</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l." localSheetId="8" hidden="1">{#N/A,#N/A,FALSE,"Exhibits 5-7"}</definedName>
    <definedName name="wrn.pl." localSheetId="9" hidden="1">{#N/A,#N/A,FALSE,"Exhibits 5-7"}</definedName>
    <definedName name="wrn.pl." localSheetId="5" hidden="1">{#N/A,#N/A,FALSE,"Exhibits 5-7"}</definedName>
    <definedName name="wrn.pl." localSheetId="7" hidden="1">{#N/A,#N/A,FALSE,"Exhibits 5-7"}</definedName>
    <definedName name="wrn.pl." localSheetId="15" hidden="1">{#N/A,#N/A,FALSE,"Exhibits 5-7"}</definedName>
    <definedName name="wrn.pl." localSheetId="17" hidden="1">{#N/A,#N/A,FALSE,"Exhibits 5-7"}</definedName>
    <definedName name="wrn.pl." localSheetId="18" hidden="1">{#N/A,#N/A,FALSE,"Exhibits 5-7"}</definedName>
    <definedName name="wrn.pl." localSheetId="20" hidden="1">{#N/A,#N/A,FALSE,"Exhibits 5-7"}</definedName>
    <definedName name="wrn.pl." localSheetId="26" hidden="1">{#N/A,#N/A,FALSE,"Exhibits 5-7"}</definedName>
    <definedName name="wrn.pl." localSheetId="27" hidden="1">{#N/A,#N/A,FALSE,"Exhibits 5-7"}</definedName>
    <definedName name="wrn.pl." localSheetId="29" hidden="1">{#N/A,#N/A,FALSE,"Exhibits 5-7"}</definedName>
    <definedName name="wrn.pl." localSheetId="30" hidden="1">{#N/A,#N/A,FALSE,"Exhibits 5-7"}</definedName>
    <definedName name="wrn.pl." localSheetId="19" hidden="1">{#N/A,#N/A,FALSE,"Exhibits 5-7"}</definedName>
    <definedName name="wrn.pl." localSheetId="24" hidden="1">{#N/A,#N/A,FALSE,"Exhibits 5-7"}</definedName>
    <definedName name="wrn.pl." localSheetId="25" hidden="1">{#N/A,#N/A,FALSE,"Exhibits 5-7"}</definedName>
    <definedName name="wrn.pl." localSheetId="14" hidden="1">{#N/A,#N/A,FALSE,"Exhibits 5-7"}</definedName>
    <definedName name="wrn.pl." hidden="1">{#N/A,#N/A,FALSE,"Exhibits 5-7"}</definedName>
    <definedName name="wrn.Prevision." localSheetId="8" hidden="1">{"Mobiliario",#N/A,FALSE,"C. mobiliario";"Trabajo",#N/A,FALSE,"C. mobiliario"}</definedName>
    <definedName name="wrn.Prevision." localSheetId="9" hidden="1">{"Mobiliario",#N/A,FALSE,"C. mobiliario";"Trabajo",#N/A,FALSE,"C. mobiliario"}</definedName>
    <definedName name="wrn.Prevision." localSheetId="5" hidden="1">{"Mobiliario",#N/A,FALSE,"C. mobiliario";"Trabajo",#N/A,FALSE,"C. mobiliario"}</definedName>
    <definedName name="wrn.Prevision." localSheetId="7" hidden="1">{"Mobiliario",#N/A,FALSE,"C. mobiliario";"Trabajo",#N/A,FALSE,"C. mobiliario"}</definedName>
    <definedName name="wrn.Prevision." localSheetId="15" hidden="1">{"Mobiliario",#N/A,FALSE,"C. mobiliario";"Trabajo",#N/A,FALSE,"C. mobiliario"}</definedName>
    <definedName name="wrn.Prevision." localSheetId="17" hidden="1">{"Mobiliario",#N/A,FALSE,"C. mobiliario";"Trabajo",#N/A,FALSE,"C. mobiliario"}</definedName>
    <definedName name="wrn.Prevision." localSheetId="18" hidden="1">{"Mobiliario",#N/A,FALSE,"C. mobiliario";"Trabajo",#N/A,FALSE,"C. mobiliario"}</definedName>
    <definedName name="wrn.Prevision." localSheetId="20" hidden="1">{"Mobiliario",#N/A,FALSE,"C. mobiliario";"Trabajo",#N/A,FALSE,"C. mobiliario"}</definedName>
    <definedName name="wrn.Prevision." localSheetId="26" hidden="1">{"Mobiliario",#N/A,FALSE,"C. mobiliario";"Trabajo",#N/A,FALSE,"C. mobiliario"}</definedName>
    <definedName name="wrn.Prevision." localSheetId="27" hidden="1">{"Mobiliario",#N/A,FALSE,"C. mobiliario";"Trabajo",#N/A,FALSE,"C. mobiliario"}</definedName>
    <definedName name="wrn.Prevision." localSheetId="28" hidden="1">{"Mobiliario",#N/A,FALSE,"C. mobiliario";"Trabajo",#N/A,FALSE,"C. mobiliario"}</definedName>
    <definedName name="wrn.Prevision." localSheetId="29" hidden="1">{"Mobiliario",#N/A,FALSE,"C. mobiliario";"Trabajo",#N/A,FALSE,"C. mobiliario"}</definedName>
    <definedName name="wrn.Prevision." localSheetId="30" hidden="1">{"Mobiliario",#N/A,FALSE,"C. mobiliario";"Trabajo",#N/A,FALSE,"C. mobiliario"}</definedName>
    <definedName name="wrn.Prevision." localSheetId="33" hidden="1">{"Mobiliario",#N/A,FALSE,"C. mobiliario";"Trabajo",#N/A,FALSE,"C. mobiliario"}</definedName>
    <definedName name="wrn.Prevision." localSheetId="19" hidden="1">{"Mobiliario",#N/A,FALSE,"C. mobiliario";"Trabajo",#N/A,FALSE,"C. mobiliario"}</definedName>
    <definedName name="wrn.Prevision." localSheetId="24" hidden="1">{"Mobiliario",#N/A,FALSE,"C. mobiliario";"Trabajo",#N/A,FALSE,"C. mobiliario"}</definedName>
    <definedName name="wrn.Prevision." localSheetId="25" hidden="1">{"Mobiliario",#N/A,FALSE,"C. mobiliario";"Trabajo",#N/A,FALSE,"C. mobiliario"}</definedName>
    <definedName name="wrn.Prevision." localSheetId="14" hidden="1">{"Mobiliario",#N/A,FALSE,"C. mobiliario";"Trabajo",#N/A,FALSE,"C. mobiliario"}</definedName>
    <definedName name="wrn.Prevision." localSheetId="16" hidden="1">{"Mobiliario",#N/A,FALSE,"C. mobiliario";"Trabajo",#N/A,FALSE,"C. mobiliario"}</definedName>
    <definedName name="wrn.Prevision." hidden="1">{"Mobiliario",#N/A,FALSE,"C. mobiliario";"Trabajo",#N/A,FALSE,"C. mobiliario"}</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elevant." localSheetId="8" hidden="1">{#N/A,#N/A,FALSE,"Title Page";#N/A,#N/A,FALSE,"Conclusions";#N/A,#N/A,FALSE,"Assum.";#N/A,#N/A,FALSE,"Sun  DCF-WC-Dep";#N/A,#N/A,FALSE,"MarketValue";#N/A,#N/A,FALSE,"BalSheet";#N/A,#N/A,FALSE,"WACC";#N/A,#N/A,FALSE,"PC+ Info.";#N/A,#N/A,FALSE,"PC+Info_2"}</definedName>
    <definedName name="wrn.Relevant." localSheetId="9" hidden="1">{#N/A,#N/A,FALSE,"Title Page";#N/A,#N/A,FALSE,"Conclusions";#N/A,#N/A,FALSE,"Assum.";#N/A,#N/A,FALSE,"Sun  DCF-WC-Dep";#N/A,#N/A,FALSE,"MarketValue";#N/A,#N/A,FALSE,"BalSheet";#N/A,#N/A,FALSE,"WACC";#N/A,#N/A,FALSE,"PC+ Info.";#N/A,#N/A,FALSE,"PC+Info_2"}</definedName>
    <definedName name="wrn.Relevant." localSheetId="5" hidden="1">{#N/A,#N/A,FALSE,"Title Page";#N/A,#N/A,FALSE,"Conclusions";#N/A,#N/A,FALSE,"Assum.";#N/A,#N/A,FALSE,"Sun  DCF-WC-Dep";#N/A,#N/A,FALSE,"MarketValue";#N/A,#N/A,FALSE,"BalSheet";#N/A,#N/A,FALSE,"WACC";#N/A,#N/A,FALSE,"PC+ Info.";#N/A,#N/A,FALSE,"PC+Info_2"}</definedName>
    <definedName name="wrn.Relevant." localSheetId="7" hidden="1">{#N/A,#N/A,FALSE,"Title Page";#N/A,#N/A,FALSE,"Conclusions";#N/A,#N/A,FALSE,"Assum.";#N/A,#N/A,FALSE,"Sun  DCF-WC-Dep";#N/A,#N/A,FALSE,"MarketValue";#N/A,#N/A,FALSE,"BalSheet";#N/A,#N/A,FALSE,"WACC";#N/A,#N/A,FALSE,"PC+ Info.";#N/A,#N/A,FALSE,"PC+Info_2"}</definedName>
    <definedName name="wrn.Relevant." localSheetId="15" hidden="1">{#N/A,#N/A,FALSE,"Title Page";#N/A,#N/A,FALSE,"Conclusions";#N/A,#N/A,FALSE,"Assum.";#N/A,#N/A,FALSE,"Sun  DCF-WC-Dep";#N/A,#N/A,FALSE,"MarketValue";#N/A,#N/A,FALSE,"BalSheet";#N/A,#N/A,FALSE,"WACC";#N/A,#N/A,FALSE,"PC+ Info.";#N/A,#N/A,FALSE,"PC+Info_2"}</definedName>
    <definedName name="wrn.Relevant." localSheetId="17" hidden="1">{#N/A,#N/A,FALSE,"Title Page";#N/A,#N/A,FALSE,"Conclusions";#N/A,#N/A,FALSE,"Assum.";#N/A,#N/A,FALSE,"Sun  DCF-WC-Dep";#N/A,#N/A,FALSE,"MarketValue";#N/A,#N/A,FALSE,"BalSheet";#N/A,#N/A,FALSE,"WACC";#N/A,#N/A,FALSE,"PC+ Info.";#N/A,#N/A,FALSE,"PC+Info_2"}</definedName>
    <definedName name="wrn.Relevant." localSheetId="18" hidden="1">{#N/A,#N/A,FALSE,"Title Page";#N/A,#N/A,FALSE,"Conclusions";#N/A,#N/A,FALSE,"Assum.";#N/A,#N/A,FALSE,"Sun  DCF-WC-Dep";#N/A,#N/A,FALSE,"MarketValue";#N/A,#N/A,FALSE,"BalSheet";#N/A,#N/A,FALSE,"WACC";#N/A,#N/A,FALSE,"PC+ Info.";#N/A,#N/A,FALSE,"PC+Info_2"}</definedName>
    <definedName name="wrn.Relevant." localSheetId="20" hidden="1">{#N/A,#N/A,FALSE,"Title Page";#N/A,#N/A,FALSE,"Conclusions";#N/A,#N/A,FALSE,"Assum.";#N/A,#N/A,FALSE,"Sun  DCF-WC-Dep";#N/A,#N/A,FALSE,"MarketValue";#N/A,#N/A,FALSE,"BalSheet";#N/A,#N/A,FALSE,"WACC";#N/A,#N/A,FALSE,"PC+ Info.";#N/A,#N/A,FALSE,"PC+Info_2"}</definedName>
    <definedName name="wrn.Relevant." localSheetId="26" hidden="1">{#N/A,#N/A,FALSE,"Title Page";#N/A,#N/A,FALSE,"Conclusions";#N/A,#N/A,FALSE,"Assum.";#N/A,#N/A,FALSE,"Sun  DCF-WC-Dep";#N/A,#N/A,FALSE,"MarketValue";#N/A,#N/A,FALSE,"BalSheet";#N/A,#N/A,FALSE,"WACC";#N/A,#N/A,FALSE,"PC+ Info.";#N/A,#N/A,FALSE,"PC+Info_2"}</definedName>
    <definedName name="wrn.Relevant." localSheetId="27" hidden="1">{#N/A,#N/A,FALSE,"Title Page";#N/A,#N/A,FALSE,"Conclusions";#N/A,#N/A,FALSE,"Assum.";#N/A,#N/A,FALSE,"Sun  DCF-WC-Dep";#N/A,#N/A,FALSE,"MarketValue";#N/A,#N/A,FALSE,"BalSheet";#N/A,#N/A,FALSE,"WACC";#N/A,#N/A,FALSE,"PC+ Info.";#N/A,#N/A,FALSE,"PC+Info_2"}</definedName>
    <definedName name="wrn.Relevant." localSheetId="29" hidden="1">{#N/A,#N/A,FALSE,"Title Page";#N/A,#N/A,FALSE,"Conclusions";#N/A,#N/A,FALSE,"Assum.";#N/A,#N/A,FALSE,"Sun  DCF-WC-Dep";#N/A,#N/A,FALSE,"MarketValue";#N/A,#N/A,FALSE,"BalSheet";#N/A,#N/A,FALSE,"WACC";#N/A,#N/A,FALSE,"PC+ Info.";#N/A,#N/A,FALSE,"PC+Info_2"}</definedName>
    <definedName name="wrn.Relevant." localSheetId="30" hidden="1">{#N/A,#N/A,FALSE,"Title Page";#N/A,#N/A,FALSE,"Conclusions";#N/A,#N/A,FALSE,"Assum.";#N/A,#N/A,FALSE,"Sun  DCF-WC-Dep";#N/A,#N/A,FALSE,"MarketValue";#N/A,#N/A,FALSE,"BalSheet";#N/A,#N/A,FALSE,"WACC";#N/A,#N/A,FALSE,"PC+ Info.";#N/A,#N/A,FALSE,"PC+Info_2"}</definedName>
    <definedName name="wrn.Relevant." localSheetId="19" hidden="1">{#N/A,#N/A,FALSE,"Title Page";#N/A,#N/A,FALSE,"Conclusions";#N/A,#N/A,FALSE,"Assum.";#N/A,#N/A,FALSE,"Sun  DCF-WC-Dep";#N/A,#N/A,FALSE,"MarketValue";#N/A,#N/A,FALSE,"BalSheet";#N/A,#N/A,FALSE,"WACC";#N/A,#N/A,FALSE,"PC+ Info.";#N/A,#N/A,FALSE,"PC+Info_2"}</definedName>
    <definedName name="wrn.Relevant." localSheetId="24" hidden="1">{#N/A,#N/A,FALSE,"Title Page";#N/A,#N/A,FALSE,"Conclusions";#N/A,#N/A,FALSE,"Assum.";#N/A,#N/A,FALSE,"Sun  DCF-WC-Dep";#N/A,#N/A,FALSE,"MarketValue";#N/A,#N/A,FALSE,"BalSheet";#N/A,#N/A,FALSE,"WACC";#N/A,#N/A,FALSE,"PC+ Info.";#N/A,#N/A,FALSE,"PC+Info_2"}</definedName>
    <definedName name="wrn.Relevant." localSheetId="25" hidden="1">{#N/A,#N/A,FALSE,"Title Page";#N/A,#N/A,FALSE,"Conclusions";#N/A,#N/A,FALSE,"Assum.";#N/A,#N/A,FALSE,"Sun  DCF-WC-Dep";#N/A,#N/A,FALSE,"MarketValue";#N/A,#N/A,FALSE,"BalSheet";#N/A,#N/A,FALSE,"WACC";#N/A,#N/A,FALSE,"PC+ Info.";#N/A,#N/A,FALSE,"PC+Info_2"}</definedName>
    <definedName name="wrn.Relevant." localSheetId="14"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8" hidden="1">{#N/A,#N/A,FALSE,"Title Page";#N/A,#N/A,FALSE,"Conclusions";#N/A,#N/A,FALSE,"Assum.";#N/A,#N/A,FALSE,"Sun  DCF-WC-Dep";#N/A,#N/A,FALSE,"MarketValue";#N/A,#N/A,FALSE,"BalSheet";#N/A,#N/A,FALSE,"WACC";#N/A,#N/A,FALSE,"PC+ Info.";#N/A,#N/A,FALSE,"PC+Info_2"}</definedName>
    <definedName name="wrn.Relevant1." localSheetId="9" hidden="1">{#N/A,#N/A,FALSE,"Title Page";#N/A,#N/A,FALSE,"Conclusions";#N/A,#N/A,FALSE,"Assum.";#N/A,#N/A,FALSE,"Sun  DCF-WC-Dep";#N/A,#N/A,FALSE,"MarketValue";#N/A,#N/A,FALSE,"BalSheet";#N/A,#N/A,FALSE,"WACC";#N/A,#N/A,FALSE,"PC+ Info.";#N/A,#N/A,FALSE,"PC+Info_2"}</definedName>
    <definedName name="wrn.Relevant1." localSheetId="5" hidden="1">{#N/A,#N/A,FALSE,"Title Page";#N/A,#N/A,FALSE,"Conclusions";#N/A,#N/A,FALSE,"Assum.";#N/A,#N/A,FALSE,"Sun  DCF-WC-Dep";#N/A,#N/A,FALSE,"MarketValue";#N/A,#N/A,FALSE,"BalSheet";#N/A,#N/A,FALSE,"WACC";#N/A,#N/A,FALSE,"PC+ Info.";#N/A,#N/A,FALSE,"PC+Info_2"}</definedName>
    <definedName name="wrn.Relevant1." localSheetId="7" hidden="1">{#N/A,#N/A,FALSE,"Title Page";#N/A,#N/A,FALSE,"Conclusions";#N/A,#N/A,FALSE,"Assum.";#N/A,#N/A,FALSE,"Sun  DCF-WC-Dep";#N/A,#N/A,FALSE,"MarketValue";#N/A,#N/A,FALSE,"BalSheet";#N/A,#N/A,FALSE,"WACC";#N/A,#N/A,FALSE,"PC+ Info.";#N/A,#N/A,FALSE,"PC+Info_2"}</definedName>
    <definedName name="wrn.Relevant1." localSheetId="15" hidden="1">{#N/A,#N/A,FALSE,"Title Page";#N/A,#N/A,FALSE,"Conclusions";#N/A,#N/A,FALSE,"Assum.";#N/A,#N/A,FALSE,"Sun  DCF-WC-Dep";#N/A,#N/A,FALSE,"MarketValue";#N/A,#N/A,FALSE,"BalSheet";#N/A,#N/A,FALSE,"WACC";#N/A,#N/A,FALSE,"PC+ Info.";#N/A,#N/A,FALSE,"PC+Info_2"}</definedName>
    <definedName name="wrn.Relevant1." localSheetId="17" hidden="1">{#N/A,#N/A,FALSE,"Title Page";#N/A,#N/A,FALSE,"Conclusions";#N/A,#N/A,FALSE,"Assum.";#N/A,#N/A,FALSE,"Sun  DCF-WC-Dep";#N/A,#N/A,FALSE,"MarketValue";#N/A,#N/A,FALSE,"BalSheet";#N/A,#N/A,FALSE,"WACC";#N/A,#N/A,FALSE,"PC+ Info.";#N/A,#N/A,FALSE,"PC+Info_2"}</definedName>
    <definedName name="wrn.Relevant1." localSheetId="18" hidden="1">{#N/A,#N/A,FALSE,"Title Page";#N/A,#N/A,FALSE,"Conclusions";#N/A,#N/A,FALSE,"Assum.";#N/A,#N/A,FALSE,"Sun  DCF-WC-Dep";#N/A,#N/A,FALSE,"MarketValue";#N/A,#N/A,FALSE,"BalSheet";#N/A,#N/A,FALSE,"WACC";#N/A,#N/A,FALSE,"PC+ Info.";#N/A,#N/A,FALSE,"PC+Info_2"}</definedName>
    <definedName name="wrn.Relevant1." localSheetId="20" hidden="1">{#N/A,#N/A,FALSE,"Title Page";#N/A,#N/A,FALSE,"Conclusions";#N/A,#N/A,FALSE,"Assum.";#N/A,#N/A,FALSE,"Sun  DCF-WC-Dep";#N/A,#N/A,FALSE,"MarketValue";#N/A,#N/A,FALSE,"BalSheet";#N/A,#N/A,FALSE,"WACC";#N/A,#N/A,FALSE,"PC+ Info.";#N/A,#N/A,FALSE,"PC+Info_2"}</definedName>
    <definedName name="wrn.Relevant1." localSheetId="26" hidden="1">{#N/A,#N/A,FALSE,"Title Page";#N/A,#N/A,FALSE,"Conclusions";#N/A,#N/A,FALSE,"Assum.";#N/A,#N/A,FALSE,"Sun  DCF-WC-Dep";#N/A,#N/A,FALSE,"MarketValue";#N/A,#N/A,FALSE,"BalSheet";#N/A,#N/A,FALSE,"WACC";#N/A,#N/A,FALSE,"PC+ Info.";#N/A,#N/A,FALSE,"PC+Info_2"}</definedName>
    <definedName name="wrn.Relevant1." localSheetId="27" hidden="1">{#N/A,#N/A,FALSE,"Title Page";#N/A,#N/A,FALSE,"Conclusions";#N/A,#N/A,FALSE,"Assum.";#N/A,#N/A,FALSE,"Sun  DCF-WC-Dep";#N/A,#N/A,FALSE,"MarketValue";#N/A,#N/A,FALSE,"BalSheet";#N/A,#N/A,FALSE,"WACC";#N/A,#N/A,FALSE,"PC+ Info.";#N/A,#N/A,FALSE,"PC+Info_2"}</definedName>
    <definedName name="wrn.Relevant1." localSheetId="29" hidden="1">{#N/A,#N/A,FALSE,"Title Page";#N/A,#N/A,FALSE,"Conclusions";#N/A,#N/A,FALSE,"Assum.";#N/A,#N/A,FALSE,"Sun  DCF-WC-Dep";#N/A,#N/A,FALSE,"MarketValue";#N/A,#N/A,FALSE,"BalSheet";#N/A,#N/A,FALSE,"WACC";#N/A,#N/A,FALSE,"PC+ Info.";#N/A,#N/A,FALSE,"PC+Info_2"}</definedName>
    <definedName name="wrn.Relevant1." localSheetId="30" hidden="1">{#N/A,#N/A,FALSE,"Title Page";#N/A,#N/A,FALSE,"Conclusions";#N/A,#N/A,FALSE,"Assum.";#N/A,#N/A,FALSE,"Sun  DCF-WC-Dep";#N/A,#N/A,FALSE,"MarketValue";#N/A,#N/A,FALSE,"BalSheet";#N/A,#N/A,FALSE,"WACC";#N/A,#N/A,FALSE,"PC+ Info.";#N/A,#N/A,FALSE,"PC+Info_2"}</definedName>
    <definedName name="wrn.Relevant1." localSheetId="19" hidden="1">{#N/A,#N/A,FALSE,"Title Page";#N/A,#N/A,FALSE,"Conclusions";#N/A,#N/A,FALSE,"Assum.";#N/A,#N/A,FALSE,"Sun  DCF-WC-Dep";#N/A,#N/A,FALSE,"MarketValue";#N/A,#N/A,FALSE,"BalSheet";#N/A,#N/A,FALSE,"WACC";#N/A,#N/A,FALSE,"PC+ Info.";#N/A,#N/A,FALSE,"PC+Info_2"}</definedName>
    <definedName name="wrn.Relevant1." localSheetId="24" hidden="1">{#N/A,#N/A,FALSE,"Title Page";#N/A,#N/A,FALSE,"Conclusions";#N/A,#N/A,FALSE,"Assum.";#N/A,#N/A,FALSE,"Sun  DCF-WC-Dep";#N/A,#N/A,FALSE,"MarketValue";#N/A,#N/A,FALSE,"BalSheet";#N/A,#N/A,FALSE,"WACC";#N/A,#N/A,FALSE,"PC+ Info.";#N/A,#N/A,FALSE,"PC+Info_2"}</definedName>
    <definedName name="wrn.Relevant1." localSheetId="25" hidden="1">{#N/A,#N/A,FALSE,"Title Page";#N/A,#N/A,FALSE,"Conclusions";#N/A,#N/A,FALSE,"Assum.";#N/A,#N/A,FALSE,"Sun  DCF-WC-Dep";#N/A,#N/A,FALSE,"MarketValue";#N/A,#N/A,FALSE,"BalSheet";#N/A,#N/A,FALSE,"WACC";#N/A,#N/A,FALSE,"PC+ Info.";#N/A,#N/A,FALSE,"PC+Info_2"}</definedName>
    <definedName name="wrn.Relevant1." localSheetId="14"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vs." localSheetId="8" hidden="1">{"Base_rev",#N/A,FALSE,"Proj_IS_Base";"Projrev",#N/A,FALSE,"Proj_IS_wOTLC";"Delta",#N/A,FALSE,"Delta Rev_PV"}</definedName>
    <definedName name="wrn.Revs." localSheetId="9" hidden="1">{"Base_rev",#N/A,FALSE,"Proj_IS_Base";"Projrev",#N/A,FALSE,"Proj_IS_wOTLC";"Delta",#N/A,FALSE,"Delta Rev_PV"}</definedName>
    <definedName name="wrn.Revs." localSheetId="5" hidden="1">{"Base_rev",#N/A,FALSE,"Proj_IS_Base";"Projrev",#N/A,FALSE,"Proj_IS_wOTLC";"Delta",#N/A,FALSE,"Delta Rev_PV"}</definedName>
    <definedName name="wrn.Revs." localSheetId="7" hidden="1">{"Base_rev",#N/A,FALSE,"Proj_IS_Base";"Projrev",#N/A,FALSE,"Proj_IS_wOTLC";"Delta",#N/A,FALSE,"Delta Rev_PV"}</definedName>
    <definedName name="wrn.Revs." localSheetId="15" hidden="1">{"Base_rev",#N/A,FALSE,"Proj_IS_Base";"Projrev",#N/A,FALSE,"Proj_IS_wOTLC";"Delta",#N/A,FALSE,"Delta Rev_PV"}</definedName>
    <definedName name="wrn.Revs." localSheetId="17" hidden="1">{"Base_rev",#N/A,FALSE,"Proj_IS_Base";"Projrev",#N/A,FALSE,"Proj_IS_wOTLC";"Delta",#N/A,FALSE,"Delta Rev_PV"}</definedName>
    <definedName name="wrn.Revs." localSheetId="18" hidden="1">{"Base_rev",#N/A,FALSE,"Proj_IS_Base";"Projrev",#N/A,FALSE,"Proj_IS_wOTLC";"Delta",#N/A,FALSE,"Delta Rev_PV"}</definedName>
    <definedName name="wrn.Revs." localSheetId="20" hidden="1">{"Base_rev",#N/A,FALSE,"Proj_IS_Base";"Projrev",#N/A,FALSE,"Proj_IS_wOTLC";"Delta",#N/A,FALSE,"Delta Rev_PV"}</definedName>
    <definedName name="wrn.Revs." localSheetId="26" hidden="1">{"Base_rev",#N/A,FALSE,"Proj_IS_Base";"Projrev",#N/A,FALSE,"Proj_IS_wOTLC";"Delta",#N/A,FALSE,"Delta Rev_PV"}</definedName>
    <definedName name="wrn.Revs." localSheetId="27" hidden="1">{"Base_rev",#N/A,FALSE,"Proj_IS_Base";"Projrev",#N/A,FALSE,"Proj_IS_wOTLC";"Delta",#N/A,FALSE,"Delta Rev_PV"}</definedName>
    <definedName name="wrn.Revs." localSheetId="29" hidden="1">{"Base_rev",#N/A,FALSE,"Proj_IS_Base";"Projrev",#N/A,FALSE,"Proj_IS_wOTLC";"Delta",#N/A,FALSE,"Delta Rev_PV"}</definedName>
    <definedName name="wrn.Revs." localSheetId="30" hidden="1">{"Base_rev",#N/A,FALSE,"Proj_IS_Base";"Projrev",#N/A,FALSE,"Proj_IS_wOTLC";"Delta",#N/A,FALSE,"Delta Rev_PV"}</definedName>
    <definedName name="wrn.Revs." localSheetId="19" hidden="1">{"Base_rev",#N/A,FALSE,"Proj_IS_Base";"Projrev",#N/A,FALSE,"Proj_IS_wOTLC";"Delta",#N/A,FALSE,"Delta Rev_PV"}</definedName>
    <definedName name="wrn.Revs." localSheetId="24" hidden="1">{"Base_rev",#N/A,FALSE,"Proj_IS_Base";"Projrev",#N/A,FALSE,"Proj_IS_wOTLC";"Delta",#N/A,FALSE,"Delta Rev_PV"}</definedName>
    <definedName name="wrn.Revs." localSheetId="25" hidden="1">{"Base_rev",#N/A,FALSE,"Proj_IS_Base";"Projrev",#N/A,FALSE,"Proj_IS_wOTLC";"Delta",#N/A,FALSE,"Delta Rev_PV"}</definedName>
    <definedName name="wrn.Revs." localSheetId="14" hidden="1">{"Base_rev",#N/A,FALSE,"Proj_IS_Base";"Projrev",#N/A,FALSE,"Proj_IS_wOTLC";"Delta",#N/A,FALSE,"Delta Rev_PV"}</definedName>
    <definedName name="wrn.Revs." hidden="1">{"Base_rev",#N/A,FALSE,"Proj_IS_Base";"Projrev",#N/A,FALSE,"Proj_IS_wOTLC";"Delta",#N/A,FALSE,"Delta Rev_PV"}</definedName>
    <definedName name="wrn.Riqfin." hidden="1">{"Riqfin97",#N/A,FALSE,"Tran";"Riqfinpro",#N/A,FALSE,"Tran"}</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m." localSheetId="8" hidden="1">{"Opsys",#N/A,FALSE,"NPV_OPsys";"NT",#N/A,FALSE,"NPV_NT";"DevP",#N/A,FALSE,"NPV_DevPdt";"Office",#N/A,FALSE,"NPV_Office"}</definedName>
    <definedName name="wrn.sum." localSheetId="9" hidden="1">{"Opsys",#N/A,FALSE,"NPV_OPsys";"NT",#N/A,FALSE,"NPV_NT";"DevP",#N/A,FALSE,"NPV_DevPdt";"Office",#N/A,FALSE,"NPV_Office"}</definedName>
    <definedName name="wrn.sum." localSheetId="5" hidden="1">{"Opsys",#N/A,FALSE,"NPV_OPsys";"NT",#N/A,FALSE,"NPV_NT";"DevP",#N/A,FALSE,"NPV_DevPdt";"Office",#N/A,FALSE,"NPV_Office"}</definedName>
    <definedName name="wrn.sum." localSheetId="7" hidden="1">{"Opsys",#N/A,FALSE,"NPV_OPsys";"NT",#N/A,FALSE,"NPV_NT";"DevP",#N/A,FALSE,"NPV_DevPdt";"Office",#N/A,FALSE,"NPV_Office"}</definedName>
    <definedName name="wrn.sum." localSheetId="15" hidden="1">{"Opsys",#N/A,FALSE,"NPV_OPsys";"NT",#N/A,FALSE,"NPV_NT";"DevP",#N/A,FALSE,"NPV_DevPdt";"Office",#N/A,FALSE,"NPV_Office"}</definedName>
    <definedName name="wrn.sum." localSheetId="17" hidden="1">{"Opsys",#N/A,FALSE,"NPV_OPsys";"NT",#N/A,FALSE,"NPV_NT";"DevP",#N/A,FALSE,"NPV_DevPdt";"Office",#N/A,FALSE,"NPV_Office"}</definedName>
    <definedName name="wrn.sum." localSheetId="18" hidden="1">{"Opsys",#N/A,FALSE,"NPV_OPsys";"NT",#N/A,FALSE,"NPV_NT";"DevP",#N/A,FALSE,"NPV_DevPdt";"Office",#N/A,FALSE,"NPV_Office"}</definedName>
    <definedName name="wrn.sum." localSheetId="20" hidden="1">{"Opsys",#N/A,FALSE,"NPV_OPsys";"NT",#N/A,FALSE,"NPV_NT";"DevP",#N/A,FALSE,"NPV_DevPdt";"Office",#N/A,FALSE,"NPV_Office"}</definedName>
    <definedName name="wrn.sum." localSheetId="26" hidden="1">{"Opsys",#N/A,FALSE,"NPV_OPsys";"NT",#N/A,FALSE,"NPV_NT";"DevP",#N/A,FALSE,"NPV_DevPdt";"Office",#N/A,FALSE,"NPV_Office"}</definedName>
    <definedName name="wrn.sum." localSheetId="27" hidden="1">{"Opsys",#N/A,FALSE,"NPV_OPsys";"NT",#N/A,FALSE,"NPV_NT";"DevP",#N/A,FALSE,"NPV_DevPdt";"Office",#N/A,FALSE,"NPV_Office"}</definedName>
    <definedName name="wrn.sum." localSheetId="29" hidden="1">{"Opsys",#N/A,FALSE,"NPV_OPsys";"NT",#N/A,FALSE,"NPV_NT";"DevP",#N/A,FALSE,"NPV_DevPdt";"Office",#N/A,FALSE,"NPV_Office"}</definedName>
    <definedName name="wrn.sum." localSheetId="30" hidden="1">{"Opsys",#N/A,FALSE,"NPV_OPsys";"NT",#N/A,FALSE,"NPV_NT";"DevP",#N/A,FALSE,"NPV_DevPdt";"Office",#N/A,FALSE,"NPV_Office"}</definedName>
    <definedName name="wrn.sum." localSheetId="19" hidden="1">{"Opsys",#N/A,FALSE,"NPV_OPsys";"NT",#N/A,FALSE,"NPV_NT";"DevP",#N/A,FALSE,"NPV_DevPdt";"Office",#N/A,FALSE,"NPV_Office"}</definedName>
    <definedName name="wrn.sum." localSheetId="24" hidden="1">{"Opsys",#N/A,FALSE,"NPV_OPsys";"NT",#N/A,FALSE,"NPV_NT";"DevP",#N/A,FALSE,"NPV_DevPdt";"Office",#N/A,FALSE,"NPV_Office"}</definedName>
    <definedName name="wrn.sum." localSheetId="25" hidden="1">{"Opsys",#N/A,FALSE,"NPV_OPsys";"NT",#N/A,FALSE,"NPV_NT";"DevP",#N/A,FALSE,"NPV_DevPdt";"Office",#N/A,FALSE,"NPV_Office"}</definedName>
    <definedName name="wrn.sum." localSheetId="14" hidden="1">{"Opsys",#N/A,FALSE,"NPV_OPsys";"NT",#N/A,FALSE,"NPV_NT";"DevP",#N/A,FALSE,"NPV_DevPdt";"Office",#N/A,FALSE,"NPV_Office"}</definedName>
    <definedName name="wrn.sum." hidden="1">{"Opsys",#N/A,FALSE,"NPV_OPsys";"NT",#N/A,FALSE,"NPV_NT";"DevP",#N/A,FALSE,"NPV_DevPdt";"Office",#N/A,FALSE,"NPV_Office"}</definedName>
    <definedName name="wrn.SUPP." localSheetId="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abARA." hidden="1">{"Page1",#N/A,FALSE,"ARA M&amp;F&amp;T";"Page2",#N/A,FALSE,"ARA M&amp;F&amp;T";"Page3",#N/A,FALSE,"ARA M&amp;F&amp;T"}</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rade._.Output._.All." hidden="1">{"PRI",#N/A,FALSE,"Data";"QUA",#N/A,FALSE,"Data";"STR",#N/A,FALSE,"Data";"VAL",#N/A,FALSE,"Data";"WEO",#N/A,FALSE,"Data";"WGT",#N/A,FALSE,"Data"}</definedName>
    <definedName name="wrn.Trade._.Table._.Core." hidden="1">{"WEO",#N/A,FALSE,"Data";"PRI",#N/A,FALSE,"Data";"QUA",#N/A,FALSE,"Data"}</definedName>
    <definedName name="wrn.Valuation._.Worksheets." localSheetId="8"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9"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5"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5"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8"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6"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9"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9"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4"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5"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4"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WEO." hidden="1">{"WEO",#N/A,FALSE,"T"}</definedName>
    <definedName name="wrn1.supp." localSheetId="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#REF!</definedName>
    <definedName name="ww.Rele" localSheetId="8" hidden="1">{#N/A,#N/A,FALSE,"Title Page";#N/A,#N/A,FALSE,"Conclusions";#N/A,#N/A,FALSE,"Assum.";#N/A,#N/A,FALSE,"Sun  DCF-WC-Dep";#N/A,#N/A,FALSE,"MarketValue";#N/A,#N/A,FALSE,"BalSheet";#N/A,#N/A,FALSE,"WACC";#N/A,#N/A,FALSE,"PC+ Info.";#N/A,#N/A,FALSE,"PC+Info_2"}</definedName>
    <definedName name="ww.Rele" localSheetId="9" hidden="1">{#N/A,#N/A,FALSE,"Title Page";#N/A,#N/A,FALSE,"Conclusions";#N/A,#N/A,FALSE,"Assum.";#N/A,#N/A,FALSE,"Sun  DCF-WC-Dep";#N/A,#N/A,FALSE,"MarketValue";#N/A,#N/A,FALSE,"BalSheet";#N/A,#N/A,FALSE,"WACC";#N/A,#N/A,FALSE,"PC+ Info.";#N/A,#N/A,FALSE,"PC+Info_2"}</definedName>
    <definedName name="ww.Rele" localSheetId="5" hidden="1">{#N/A,#N/A,FALSE,"Title Page";#N/A,#N/A,FALSE,"Conclusions";#N/A,#N/A,FALSE,"Assum.";#N/A,#N/A,FALSE,"Sun  DCF-WC-Dep";#N/A,#N/A,FALSE,"MarketValue";#N/A,#N/A,FALSE,"BalSheet";#N/A,#N/A,FALSE,"WACC";#N/A,#N/A,FALSE,"PC+ Info.";#N/A,#N/A,FALSE,"PC+Info_2"}</definedName>
    <definedName name="ww.Rele" localSheetId="7" hidden="1">{#N/A,#N/A,FALSE,"Title Page";#N/A,#N/A,FALSE,"Conclusions";#N/A,#N/A,FALSE,"Assum.";#N/A,#N/A,FALSE,"Sun  DCF-WC-Dep";#N/A,#N/A,FALSE,"MarketValue";#N/A,#N/A,FALSE,"BalSheet";#N/A,#N/A,FALSE,"WACC";#N/A,#N/A,FALSE,"PC+ Info.";#N/A,#N/A,FALSE,"PC+Info_2"}</definedName>
    <definedName name="ww.Rele" localSheetId="15" hidden="1">{#N/A,#N/A,FALSE,"Title Page";#N/A,#N/A,FALSE,"Conclusions";#N/A,#N/A,FALSE,"Assum.";#N/A,#N/A,FALSE,"Sun  DCF-WC-Dep";#N/A,#N/A,FALSE,"MarketValue";#N/A,#N/A,FALSE,"BalSheet";#N/A,#N/A,FALSE,"WACC";#N/A,#N/A,FALSE,"PC+ Info.";#N/A,#N/A,FALSE,"PC+Info_2"}</definedName>
    <definedName name="ww.Rele" localSheetId="17" hidden="1">{#N/A,#N/A,FALSE,"Title Page";#N/A,#N/A,FALSE,"Conclusions";#N/A,#N/A,FALSE,"Assum.";#N/A,#N/A,FALSE,"Sun  DCF-WC-Dep";#N/A,#N/A,FALSE,"MarketValue";#N/A,#N/A,FALSE,"BalSheet";#N/A,#N/A,FALSE,"WACC";#N/A,#N/A,FALSE,"PC+ Info.";#N/A,#N/A,FALSE,"PC+Info_2"}</definedName>
    <definedName name="ww.Rele" localSheetId="18" hidden="1">{#N/A,#N/A,FALSE,"Title Page";#N/A,#N/A,FALSE,"Conclusions";#N/A,#N/A,FALSE,"Assum.";#N/A,#N/A,FALSE,"Sun  DCF-WC-Dep";#N/A,#N/A,FALSE,"MarketValue";#N/A,#N/A,FALSE,"BalSheet";#N/A,#N/A,FALSE,"WACC";#N/A,#N/A,FALSE,"PC+ Info.";#N/A,#N/A,FALSE,"PC+Info_2"}</definedName>
    <definedName name="ww.Rele" localSheetId="20" hidden="1">{#N/A,#N/A,FALSE,"Title Page";#N/A,#N/A,FALSE,"Conclusions";#N/A,#N/A,FALSE,"Assum.";#N/A,#N/A,FALSE,"Sun  DCF-WC-Dep";#N/A,#N/A,FALSE,"MarketValue";#N/A,#N/A,FALSE,"BalSheet";#N/A,#N/A,FALSE,"WACC";#N/A,#N/A,FALSE,"PC+ Info.";#N/A,#N/A,FALSE,"PC+Info_2"}</definedName>
    <definedName name="ww.Rele" localSheetId="26" hidden="1">{#N/A,#N/A,FALSE,"Title Page";#N/A,#N/A,FALSE,"Conclusions";#N/A,#N/A,FALSE,"Assum.";#N/A,#N/A,FALSE,"Sun  DCF-WC-Dep";#N/A,#N/A,FALSE,"MarketValue";#N/A,#N/A,FALSE,"BalSheet";#N/A,#N/A,FALSE,"WACC";#N/A,#N/A,FALSE,"PC+ Info.";#N/A,#N/A,FALSE,"PC+Info_2"}</definedName>
    <definedName name="ww.Rele" localSheetId="27" hidden="1">{#N/A,#N/A,FALSE,"Title Page";#N/A,#N/A,FALSE,"Conclusions";#N/A,#N/A,FALSE,"Assum.";#N/A,#N/A,FALSE,"Sun  DCF-WC-Dep";#N/A,#N/A,FALSE,"MarketValue";#N/A,#N/A,FALSE,"BalSheet";#N/A,#N/A,FALSE,"WACC";#N/A,#N/A,FALSE,"PC+ Info.";#N/A,#N/A,FALSE,"PC+Info_2"}</definedName>
    <definedName name="ww.Rele" localSheetId="29" hidden="1">{#N/A,#N/A,FALSE,"Title Page";#N/A,#N/A,FALSE,"Conclusions";#N/A,#N/A,FALSE,"Assum.";#N/A,#N/A,FALSE,"Sun  DCF-WC-Dep";#N/A,#N/A,FALSE,"MarketValue";#N/A,#N/A,FALSE,"BalSheet";#N/A,#N/A,FALSE,"WACC";#N/A,#N/A,FALSE,"PC+ Info.";#N/A,#N/A,FALSE,"PC+Info_2"}</definedName>
    <definedName name="ww.Rele" localSheetId="30" hidden="1">{#N/A,#N/A,FALSE,"Title Page";#N/A,#N/A,FALSE,"Conclusions";#N/A,#N/A,FALSE,"Assum.";#N/A,#N/A,FALSE,"Sun  DCF-WC-Dep";#N/A,#N/A,FALSE,"MarketValue";#N/A,#N/A,FALSE,"BalSheet";#N/A,#N/A,FALSE,"WACC";#N/A,#N/A,FALSE,"PC+ Info.";#N/A,#N/A,FALSE,"PC+Info_2"}</definedName>
    <definedName name="ww.Rele" localSheetId="19" hidden="1">{#N/A,#N/A,FALSE,"Title Page";#N/A,#N/A,FALSE,"Conclusions";#N/A,#N/A,FALSE,"Assum.";#N/A,#N/A,FALSE,"Sun  DCF-WC-Dep";#N/A,#N/A,FALSE,"MarketValue";#N/A,#N/A,FALSE,"BalSheet";#N/A,#N/A,FALSE,"WACC";#N/A,#N/A,FALSE,"PC+ Info.";#N/A,#N/A,FALSE,"PC+Info_2"}</definedName>
    <definedName name="ww.Rele" localSheetId="24" hidden="1">{#N/A,#N/A,FALSE,"Title Page";#N/A,#N/A,FALSE,"Conclusions";#N/A,#N/A,FALSE,"Assum.";#N/A,#N/A,FALSE,"Sun  DCF-WC-Dep";#N/A,#N/A,FALSE,"MarketValue";#N/A,#N/A,FALSE,"BalSheet";#N/A,#N/A,FALSE,"WACC";#N/A,#N/A,FALSE,"PC+ Info.";#N/A,#N/A,FALSE,"PC+Info_2"}</definedName>
    <definedName name="ww.Rele" localSheetId="25" hidden="1">{#N/A,#N/A,FALSE,"Title Page";#N/A,#N/A,FALSE,"Conclusions";#N/A,#N/A,FALSE,"Assum.";#N/A,#N/A,FALSE,"Sun  DCF-WC-Dep";#N/A,#N/A,FALSE,"MarketValue";#N/A,#N/A,FALSE,"BalSheet";#N/A,#N/A,FALSE,"WACC";#N/A,#N/A,FALSE,"PC+ Info.";#N/A,#N/A,FALSE,"PC+Info_2"}</definedName>
    <definedName name="ww.Rele" localSheetId="14"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 hidden="1">{"Riqfin97",#N/A,FALSE,"Tran";"Riqfinpro",#N/A,FALSE,"Tran"}</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hidden="1">{"Minpmon",#N/A,FALSE,"Monthinput"}</definedName>
    <definedName name="WWWWWW" localSheetId="8" hidden="1">{"Mobiliario",#N/A,FALSE,"C. mobiliario";"Trabajo",#N/A,FALSE,"C. mobiliario"}</definedName>
    <definedName name="WWWWWW" localSheetId="9" hidden="1">{"Mobiliario",#N/A,FALSE,"C. mobiliario";"Trabajo",#N/A,FALSE,"C. mobiliario"}</definedName>
    <definedName name="WWWWWW" localSheetId="5" hidden="1">{"Mobiliario",#N/A,FALSE,"C. mobiliario";"Trabajo",#N/A,FALSE,"C. mobiliario"}</definedName>
    <definedName name="WWWWWW" localSheetId="7" hidden="1">{"Mobiliario",#N/A,FALSE,"C. mobiliario";"Trabajo",#N/A,FALSE,"C. mobiliario"}</definedName>
    <definedName name="WWWWWW" localSheetId="15" hidden="1">{"Mobiliario",#N/A,FALSE,"C. mobiliario";"Trabajo",#N/A,FALSE,"C. mobiliario"}</definedName>
    <definedName name="WWWWWW" localSheetId="17" hidden="1">{"Mobiliario",#N/A,FALSE,"C. mobiliario";"Trabajo",#N/A,FALSE,"C. mobiliario"}</definedName>
    <definedName name="WWWWWW" localSheetId="18" hidden="1">{"Mobiliario",#N/A,FALSE,"C. mobiliario";"Trabajo",#N/A,FALSE,"C. mobiliario"}</definedName>
    <definedName name="WWWWWW" localSheetId="20" hidden="1">{"Mobiliario",#N/A,FALSE,"C. mobiliario";"Trabajo",#N/A,FALSE,"C. mobiliario"}</definedName>
    <definedName name="WWWWWW" localSheetId="26" hidden="1">{"Mobiliario",#N/A,FALSE,"C. mobiliario";"Trabajo",#N/A,FALSE,"C. mobiliario"}</definedName>
    <definedName name="WWWWWW" localSheetId="27" hidden="1">{"Mobiliario",#N/A,FALSE,"C. mobiliario";"Trabajo",#N/A,FALSE,"C. mobiliario"}</definedName>
    <definedName name="WWWWWW" localSheetId="28" hidden="1">{"Mobiliario",#N/A,FALSE,"C. mobiliario";"Trabajo",#N/A,FALSE,"C. mobiliario"}</definedName>
    <definedName name="WWWWWW" localSheetId="29" hidden="1">{"Mobiliario",#N/A,FALSE,"C. mobiliario";"Trabajo",#N/A,FALSE,"C. mobiliario"}</definedName>
    <definedName name="WWWWWW" localSheetId="30" hidden="1">{"Mobiliario",#N/A,FALSE,"C. mobiliario";"Trabajo",#N/A,FALSE,"C. mobiliario"}</definedName>
    <definedName name="WWWWWW" localSheetId="33" hidden="1">{"Mobiliario",#N/A,FALSE,"C. mobiliario";"Trabajo",#N/A,FALSE,"C. mobiliario"}</definedName>
    <definedName name="WWWWWW" localSheetId="19" hidden="1">{"Mobiliario",#N/A,FALSE,"C. mobiliario";"Trabajo",#N/A,FALSE,"C. mobiliario"}</definedName>
    <definedName name="WWWWWW" localSheetId="24" hidden="1">{"Mobiliario",#N/A,FALSE,"C. mobiliario";"Trabajo",#N/A,FALSE,"C. mobiliario"}</definedName>
    <definedName name="WWWWWW" localSheetId="25" hidden="1">{"Mobiliario",#N/A,FALSE,"C. mobiliario";"Trabajo",#N/A,FALSE,"C. mobiliario"}</definedName>
    <definedName name="WWWWWW" localSheetId="14" hidden="1">{"Mobiliario",#N/A,FALSE,"C. mobiliario";"Trabajo",#N/A,FALSE,"C. mobiliario"}</definedName>
    <definedName name="WWWWWW" localSheetId="16" hidden="1">{"Mobiliario",#N/A,FALSE,"C. mobiliario";"Trabajo",#N/A,FALSE,"C. mobiliario"}</definedName>
    <definedName name="WWWWWW" hidden="1">{"Mobiliario",#N/A,FALSE,"C. mobiliario";"Trabajo",#N/A,FALSE,"C. mobiliario"}</definedName>
    <definedName name="wwwwwww" hidden="1">{"Riqfin97",#N/A,FALSE,"Tran";"Riqfinpro",#N/A,FALSE,"Tran"}</definedName>
    <definedName name="WWWWWWWWWWWWWWWWWWWW" localSheetId="8" hidden="1">{#N/A,#N/A,FALSE,"Exhibits 5-7"}</definedName>
    <definedName name="WWWWWWWWWWWWWWWWWWWW" localSheetId="9" hidden="1">{#N/A,#N/A,FALSE,"Exhibits 5-7"}</definedName>
    <definedName name="WWWWWWWWWWWWWWWWWWWW" localSheetId="5" hidden="1">{#N/A,#N/A,FALSE,"Exhibits 5-7"}</definedName>
    <definedName name="WWWWWWWWWWWWWWWWWWWW" localSheetId="7" hidden="1">{#N/A,#N/A,FALSE,"Exhibits 5-7"}</definedName>
    <definedName name="WWWWWWWWWWWWWWWWWWWW" localSheetId="15" hidden="1">{#N/A,#N/A,FALSE,"Exhibits 5-7"}</definedName>
    <definedName name="WWWWWWWWWWWWWWWWWWWW" localSheetId="17" hidden="1">{#N/A,#N/A,FALSE,"Exhibits 5-7"}</definedName>
    <definedName name="WWWWWWWWWWWWWWWWWWWW" localSheetId="18" hidden="1">{#N/A,#N/A,FALSE,"Exhibits 5-7"}</definedName>
    <definedName name="WWWWWWWWWWWWWWWWWWWW" localSheetId="20" hidden="1">{#N/A,#N/A,FALSE,"Exhibits 5-7"}</definedName>
    <definedName name="WWWWWWWWWWWWWWWWWWWW" localSheetId="26" hidden="1">{#N/A,#N/A,FALSE,"Exhibits 5-7"}</definedName>
    <definedName name="WWWWWWWWWWWWWWWWWWWW" localSheetId="27" hidden="1">{#N/A,#N/A,FALSE,"Exhibits 5-7"}</definedName>
    <definedName name="WWWWWWWWWWWWWWWWWWWW" localSheetId="29" hidden="1">{#N/A,#N/A,FALSE,"Exhibits 5-7"}</definedName>
    <definedName name="WWWWWWWWWWWWWWWWWWWW" localSheetId="30" hidden="1">{#N/A,#N/A,FALSE,"Exhibits 5-7"}</definedName>
    <definedName name="WWWWWWWWWWWWWWWWWWWW" localSheetId="19" hidden="1">{#N/A,#N/A,FALSE,"Exhibits 5-7"}</definedName>
    <definedName name="WWWWWWWWWWWWWWWWWWWW" localSheetId="24" hidden="1">{#N/A,#N/A,FALSE,"Exhibits 5-7"}</definedName>
    <definedName name="WWWWWWWWWWWWWWWWWWWW" localSheetId="25" hidden="1">{#N/A,#N/A,FALSE,"Exhibits 5-7"}</definedName>
    <definedName name="WWWWWWWWWWWWWWWWWWWW" localSheetId="14" hidden="1">{#N/A,#N/A,FALSE,"Exhibits 5-7"}</definedName>
    <definedName name="WWWWWWWWWWWWWWWWWWWW" hidden="1">{#N/A,#N/A,FALSE,"Exhibits 5-7"}</definedName>
    <definedName name="xx" localSheetId="8" hidden="1">{#N/A,#N/A,FALSE,"Exhibits 5-7"}</definedName>
    <definedName name="xx" localSheetId="9" hidden="1">{#N/A,#N/A,FALSE,"Exhibits 5-7"}</definedName>
    <definedName name="xx" localSheetId="5" hidden="1">{#N/A,#N/A,FALSE,"Exhibits 5-7"}</definedName>
    <definedName name="xx" localSheetId="7" hidden="1">{#N/A,#N/A,FALSE,"Exhibits 5-7"}</definedName>
    <definedName name="xx" localSheetId="15" hidden="1">{#N/A,#N/A,FALSE,"Exhibits 5-7"}</definedName>
    <definedName name="xx" localSheetId="17" hidden="1">{#N/A,#N/A,FALSE,"Exhibits 5-7"}</definedName>
    <definedName name="xx" localSheetId="18" hidden="1">{#N/A,#N/A,FALSE,"Exhibits 5-7"}</definedName>
    <definedName name="xx" localSheetId="20" hidden="1">{#N/A,#N/A,FALSE,"Exhibits 5-7"}</definedName>
    <definedName name="xx" localSheetId="26" hidden="1">{#N/A,#N/A,FALSE,"Exhibits 5-7"}</definedName>
    <definedName name="xx" localSheetId="27" hidden="1">{#N/A,#N/A,FALSE,"Exhibits 5-7"}</definedName>
    <definedName name="xx" localSheetId="29" hidden="1">{#N/A,#N/A,FALSE,"Exhibits 5-7"}</definedName>
    <definedName name="xx" localSheetId="30" hidden="1">{#N/A,#N/A,FALSE,"Exhibits 5-7"}</definedName>
    <definedName name="xx" localSheetId="19" hidden="1">{#N/A,#N/A,FALSE,"Exhibits 5-7"}</definedName>
    <definedName name="xx" localSheetId="24" hidden="1">{#N/A,#N/A,FALSE,"Exhibits 5-7"}</definedName>
    <definedName name="xx" localSheetId="25" hidden="1">{#N/A,#N/A,FALSE,"Exhibits 5-7"}</definedName>
    <definedName name="xx" localSheetId="14" hidden="1">{#N/A,#N/A,FALSE,"Exhibits 5-7"}</definedName>
    <definedName name="xx" hidden="1">{#N/A,#N/A,FALSE,"Exhibits 5-7"}</definedName>
    <definedName name="xxx" localSheetId="8" hidden="1">{"'Hoja1'!$A$8:$L$38"}</definedName>
    <definedName name="xxx" localSheetId="9" hidden="1">{"'Hoja1'!$A$8:$L$38"}</definedName>
    <definedName name="xxx" localSheetId="5" hidden="1">{"'Hoja1'!$A$8:$L$38"}</definedName>
    <definedName name="xxx" localSheetId="7" hidden="1">{"'Hoja1'!$A$8:$L$38"}</definedName>
    <definedName name="xxx" localSheetId="15" hidden="1">{"'Hoja1'!$A$8:$L$38"}</definedName>
    <definedName name="xxx" localSheetId="17" hidden="1">{"'Hoja1'!$A$8:$L$38"}</definedName>
    <definedName name="xxx" localSheetId="18" hidden="1">{"'Hoja1'!$A$8:$L$38"}</definedName>
    <definedName name="xxx" localSheetId="20" hidden="1">{"'Hoja1'!$A$8:$L$38"}</definedName>
    <definedName name="xxx" localSheetId="26" hidden="1">{"'Hoja1'!$A$8:$L$38"}</definedName>
    <definedName name="xxx" localSheetId="27" hidden="1">{"'Hoja1'!$A$8:$L$38"}</definedName>
    <definedName name="xxx" localSheetId="28" hidden="1">{"'Hoja1'!$A$8:$L$38"}</definedName>
    <definedName name="xxx" localSheetId="29" hidden="1">{"'Hoja1'!$A$8:$L$38"}</definedName>
    <definedName name="xxx" localSheetId="30" hidden="1">{"'Hoja1'!$A$8:$L$38"}</definedName>
    <definedName name="xxx" localSheetId="19" hidden="1">{"'Hoja1'!$A$8:$L$38"}</definedName>
    <definedName name="xxx" localSheetId="24" hidden="1">{"'Hoja1'!$A$8:$L$38"}</definedName>
    <definedName name="xxx" localSheetId="25" hidden="1">{"'Hoja1'!$A$8:$L$38"}</definedName>
    <definedName name="xxx" localSheetId="14" hidden="1">{"'Hoja1'!$A$8:$L$38"}</definedName>
    <definedName name="xxx" localSheetId="16" hidden="1">{"'Hoja1'!$A$8:$L$38"}</definedName>
    <definedName name="xxx" hidden="1">{"'Hoja1'!$A$8:$L$38"}</definedName>
    <definedName name="xxxx" hidden="1">{"Riqfin97",#N/A,FALSE,"Tran";"Riqfinpro",#N/A,FALSE,"Tran"}</definedName>
    <definedName name="yh" hidden="1">{"Riqfin97",#N/A,FALSE,"Tran";"Riqfinpro",#N/A,FALSE,"Tran"}</definedName>
    <definedName name="yiop" hidden="1">{"Riqfin97",#N/A,FALSE,"Tran";"Riqfinpro",#N/A,FALSE,"Tran"}</definedName>
    <definedName name="yu" hidden="1">{"Tab1",#N/A,FALSE,"P";"Tab2",#N/A,FALSE,"P"}</definedName>
    <definedName name="yy" hidden="1">{"Tab1",#N/A,FALSE,"P";"Tab2",#N/A,FALSE,"P"}</definedName>
    <definedName name="yyuu" hidden="1">{"Riqfin97",#N/A,FALSE,"Tran";"Riqfinpro",#N/A,FALSE,"Tran"}</definedName>
    <definedName name="yyy" hidden="1">{"Tab1",#N/A,FALSE,"P";"Tab2",#N/A,FALSE,"P"}</definedName>
    <definedName name="yyyy" hidden="1">{"Riqfin97",#N/A,FALSE,"Tran";"Riqfinpro",#N/A,FALSE,"Tran"}</definedName>
    <definedName name="yyyyy" hidden="1">#REF!</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z" hidden="1">#REF!</definedName>
    <definedName name="zzz.com" localSheetId="8" hidden="1">{#N/A,#N/A,FALSE,"Title Page";#N/A,#N/A,FALSE,"Conclusions";#N/A,#N/A,FALSE,"Assum.";#N/A,#N/A,FALSE,"Sun  DCF-WC-Dep";#N/A,#N/A,FALSE,"MarketValue";#N/A,#N/A,FALSE,"BalSheet";#N/A,#N/A,FALSE,"WACC";#N/A,#N/A,FALSE,"PC+ Info.";#N/A,#N/A,FALSE,"PC+Info_2"}</definedName>
    <definedName name="zzz.com" localSheetId="9" hidden="1">{#N/A,#N/A,FALSE,"Title Page";#N/A,#N/A,FALSE,"Conclusions";#N/A,#N/A,FALSE,"Assum.";#N/A,#N/A,FALSE,"Sun  DCF-WC-Dep";#N/A,#N/A,FALSE,"MarketValue";#N/A,#N/A,FALSE,"BalSheet";#N/A,#N/A,FALSE,"WACC";#N/A,#N/A,FALSE,"PC+ Info.";#N/A,#N/A,FALSE,"PC+Info_2"}</definedName>
    <definedName name="zzz.com" localSheetId="5" hidden="1">{#N/A,#N/A,FALSE,"Title Page";#N/A,#N/A,FALSE,"Conclusions";#N/A,#N/A,FALSE,"Assum.";#N/A,#N/A,FALSE,"Sun  DCF-WC-Dep";#N/A,#N/A,FALSE,"MarketValue";#N/A,#N/A,FALSE,"BalSheet";#N/A,#N/A,FALSE,"WACC";#N/A,#N/A,FALSE,"PC+ Info.";#N/A,#N/A,FALSE,"PC+Info_2"}</definedName>
    <definedName name="zzz.com" localSheetId="7" hidden="1">{#N/A,#N/A,FALSE,"Title Page";#N/A,#N/A,FALSE,"Conclusions";#N/A,#N/A,FALSE,"Assum.";#N/A,#N/A,FALSE,"Sun  DCF-WC-Dep";#N/A,#N/A,FALSE,"MarketValue";#N/A,#N/A,FALSE,"BalSheet";#N/A,#N/A,FALSE,"WACC";#N/A,#N/A,FALSE,"PC+ Info.";#N/A,#N/A,FALSE,"PC+Info_2"}</definedName>
    <definedName name="zzz.com" localSheetId="15" hidden="1">{#N/A,#N/A,FALSE,"Title Page";#N/A,#N/A,FALSE,"Conclusions";#N/A,#N/A,FALSE,"Assum.";#N/A,#N/A,FALSE,"Sun  DCF-WC-Dep";#N/A,#N/A,FALSE,"MarketValue";#N/A,#N/A,FALSE,"BalSheet";#N/A,#N/A,FALSE,"WACC";#N/A,#N/A,FALSE,"PC+ Info.";#N/A,#N/A,FALSE,"PC+Info_2"}</definedName>
    <definedName name="zzz.com" localSheetId="17" hidden="1">{#N/A,#N/A,FALSE,"Title Page";#N/A,#N/A,FALSE,"Conclusions";#N/A,#N/A,FALSE,"Assum.";#N/A,#N/A,FALSE,"Sun  DCF-WC-Dep";#N/A,#N/A,FALSE,"MarketValue";#N/A,#N/A,FALSE,"BalSheet";#N/A,#N/A,FALSE,"WACC";#N/A,#N/A,FALSE,"PC+ Info.";#N/A,#N/A,FALSE,"PC+Info_2"}</definedName>
    <definedName name="zzz.com" localSheetId="18" hidden="1">{#N/A,#N/A,FALSE,"Title Page";#N/A,#N/A,FALSE,"Conclusions";#N/A,#N/A,FALSE,"Assum.";#N/A,#N/A,FALSE,"Sun  DCF-WC-Dep";#N/A,#N/A,FALSE,"MarketValue";#N/A,#N/A,FALSE,"BalSheet";#N/A,#N/A,FALSE,"WACC";#N/A,#N/A,FALSE,"PC+ Info.";#N/A,#N/A,FALSE,"PC+Info_2"}</definedName>
    <definedName name="zzz.com" localSheetId="20" hidden="1">{#N/A,#N/A,FALSE,"Title Page";#N/A,#N/A,FALSE,"Conclusions";#N/A,#N/A,FALSE,"Assum.";#N/A,#N/A,FALSE,"Sun  DCF-WC-Dep";#N/A,#N/A,FALSE,"MarketValue";#N/A,#N/A,FALSE,"BalSheet";#N/A,#N/A,FALSE,"WACC";#N/A,#N/A,FALSE,"PC+ Info.";#N/A,#N/A,FALSE,"PC+Info_2"}</definedName>
    <definedName name="zzz.com" localSheetId="26" hidden="1">{#N/A,#N/A,FALSE,"Title Page";#N/A,#N/A,FALSE,"Conclusions";#N/A,#N/A,FALSE,"Assum.";#N/A,#N/A,FALSE,"Sun  DCF-WC-Dep";#N/A,#N/A,FALSE,"MarketValue";#N/A,#N/A,FALSE,"BalSheet";#N/A,#N/A,FALSE,"WACC";#N/A,#N/A,FALSE,"PC+ Info.";#N/A,#N/A,FALSE,"PC+Info_2"}</definedName>
    <definedName name="zzz.com" localSheetId="27" hidden="1">{#N/A,#N/A,FALSE,"Title Page";#N/A,#N/A,FALSE,"Conclusions";#N/A,#N/A,FALSE,"Assum.";#N/A,#N/A,FALSE,"Sun  DCF-WC-Dep";#N/A,#N/A,FALSE,"MarketValue";#N/A,#N/A,FALSE,"BalSheet";#N/A,#N/A,FALSE,"WACC";#N/A,#N/A,FALSE,"PC+ Info.";#N/A,#N/A,FALSE,"PC+Info_2"}</definedName>
    <definedName name="zzz.com" localSheetId="29" hidden="1">{#N/A,#N/A,FALSE,"Title Page";#N/A,#N/A,FALSE,"Conclusions";#N/A,#N/A,FALSE,"Assum.";#N/A,#N/A,FALSE,"Sun  DCF-WC-Dep";#N/A,#N/A,FALSE,"MarketValue";#N/A,#N/A,FALSE,"BalSheet";#N/A,#N/A,FALSE,"WACC";#N/A,#N/A,FALSE,"PC+ Info.";#N/A,#N/A,FALSE,"PC+Info_2"}</definedName>
    <definedName name="zzz.com" localSheetId="30" hidden="1">{#N/A,#N/A,FALSE,"Title Page";#N/A,#N/A,FALSE,"Conclusions";#N/A,#N/A,FALSE,"Assum.";#N/A,#N/A,FALSE,"Sun  DCF-WC-Dep";#N/A,#N/A,FALSE,"MarketValue";#N/A,#N/A,FALSE,"BalSheet";#N/A,#N/A,FALSE,"WACC";#N/A,#N/A,FALSE,"PC+ Info.";#N/A,#N/A,FALSE,"PC+Info_2"}</definedName>
    <definedName name="zzz.com" localSheetId="19" hidden="1">{#N/A,#N/A,FALSE,"Title Page";#N/A,#N/A,FALSE,"Conclusions";#N/A,#N/A,FALSE,"Assum.";#N/A,#N/A,FALSE,"Sun  DCF-WC-Dep";#N/A,#N/A,FALSE,"MarketValue";#N/A,#N/A,FALSE,"BalSheet";#N/A,#N/A,FALSE,"WACC";#N/A,#N/A,FALSE,"PC+ Info.";#N/A,#N/A,FALSE,"PC+Info_2"}</definedName>
    <definedName name="zzz.com" localSheetId="24" hidden="1">{#N/A,#N/A,FALSE,"Title Page";#N/A,#N/A,FALSE,"Conclusions";#N/A,#N/A,FALSE,"Assum.";#N/A,#N/A,FALSE,"Sun  DCF-WC-Dep";#N/A,#N/A,FALSE,"MarketValue";#N/A,#N/A,FALSE,"BalSheet";#N/A,#N/A,FALSE,"WACC";#N/A,#N/A,FALSE,"PC+ Info.";#N/A,#N/A,FALSE,"PC+Info_2"}</definedName>
    <definedName name="zzz.com" localSheetId="25" hidden="1">{#N/A,#N/A,FALSE,"Title Page";#N/A,#N/A,FALSE,"Conclusions";#N/A,#N/A,FALSE,"Assum.";#N/A,#N/A,FALSE,"Sun  DCF-WC-Dep";#N/A,#N/A,FALSE,"MarketValue";#N/A,#N/A,FALSE,"BalSheet";#N/A,#N/A,FALSE,"WACC";#N/A,#N/A,FALSE,"PC+ Info.";#N/A,#N/A,FALSE,"PC+Info_2"}</definedName>
    <definedName name="zzz.com" localSheetId="14"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5" l="1"/>
  <c r="H10" i="75"/>
  <c r="N10" i="75"/>
  <c r="W6" i="69" l="1"/>
  <c r="P6" i="69"/>
  <c r="V5" i="66"/>
  <c r="O5" i="66"/>
  <c r="V4" i="62"/>
  <c r="O4" i="62"/>
  <c r="V5" i="59"/>
  <c r="O5" i="59"/>
  <c r="P6" i="41"/>
  <c r="I6" i="41"/>
  <c r="Q6" i="39" l="1"/>
  <c r="J6" i="39"/>
  <c r="P6" i="5" l="1"/>
  <c r="I6" i="5"/>
  <c r="A8" i="14" l="1"/>
  <c r="A9" i="14"/>
  <c r="A10" i="14"/>
  <c r="A11" i="14"/>
  <c r="A12" i="14"/>
  <c r="A13" i="14"/>
  <c r="A14" i="14"/>
  <c r="A15" i="14"/>
  <c r="A16" i="14"/>
  <c r="A17" i="14"/>
  <c r="A18" i="14"/>
  <c r="A19" i="14"/>
  <c r="A20" i="14"/>
  <c r="A21" i="14"/>
  <c r="A22" i="14"/>
  <c r="A23" i="14"/>
  <c r="A24" i="14"/>
  <c r="A7" i="14"/>
  <c r="R7" i="14" l="1"/>
  <c r="R8" i="14" s="1"/>
  <c r="R9" i="14" s="1"/>
  <c r="R10" i="14" s="1"/>
  <c r="R11" i="14" s="1"/>
  <c r="R12" i="14" s="1"/>
  <c r="R13" i="14" s="1"/>
  <c r="R14" i="14" s="1"/>
  <c r="R15" i="14" s="1"/>
  <c r="R16" i="14" s="1"/>
  <c r="R17" i="14" s="1"/>
  <c r="R18" i="14" s="1"/>
  <c r="R19" i="14" s="1"/>
  <c r="R20" i="14" s="1"/>
  <c r="R21" i="14" s="1"/>
  <c r="R22" i="14" s="1"/>
  <c r="R23" i="14" s="1"/>
  <c r="R24" i="14" s="1"/>
  <c r="N7" i="14"/>
  <c r="N8" i="14" s="1"/>
  <c r="N9" i="14" s="1"/>
  <c r="N10" i="14" s="1"/>
  <c r="N11" i="14" s="1"/>
  <c r="N12" i="14" s="1"/>
  <c r="N13" i="14" s="1"/>
  <c r="N14" i="14" s="1"/>
  <c r="N15" i="14" s="1"/>
  <c r="N16" i="14" s="1"/>
  <c r="N17" i="14" s="1"/>
  <c r="N18" i="14" s="1"/>
  <c r="N19" i="14" s="1"/>
  <c r="N20" i="14" s="1"/>
  <c r="N21" i="14" s="1"/>
  <c r="N22" i="14" s="1"/>
  <c r="N23" i="14" s="1"/>
  <c r="N24" i="14" s="1"/>
  <c r="J7" i="14"/>
  <c r="J8" i="14" s="1"/>
  <c r="J9" i="14" s="1"/>
  <c r="J10" i="14" s="1"/>
  <c r="J11" i="14" s="1"/>
  <c r="J12" i="14" s="1"/>
  <c r="J13" i="14" s="1"/>
  <c r="J14" i="14" s="1"/>
  <c r="J15" i="14" s="1"/>
  <c r="J16" i="14" s="1"/>
  <c r="J17" i="14" s="1"/>
  <c r="J18" i="14" s="1"/>
  <c r="J19" i="14" s="1"/>
  <c r="J20" i="14" s="1"/>
  <c r="J21" i="14" s="1"/>
  <c r="J22" i="14" s="1"/>
  <c r="J23" i="14" s="1"/>
  <c r="J24" i="14" s="1"/>
  <c r="F7" i="14"/>
  <c r="F8" i="14" s="1"/>
  <c r="F9" i="14" s="1"/>
  <c r="F10" i="14" s="1"/>
  <c r="F11" i="14" s="1"/>
  <c r="F12" i="14" s="1"/>
  <c r="F13" i="14" s="1"/>
  <c r="F14" i="14" s="1"/>
  <c r="F15" i="14" s="1"/>
  <c r="F16" i="14" s="1"/>
  <c r="F17" i="14" s="1"/>
  <c r="F18" i="14" s="1"/>
  <c r="F19" i="14" s="1"/>
  <c r="F20" i="14" s="1"/>
  <c r="F21" i="14" s="1"/>
  <c r="F22" i="14" s="1"/>
  <c r="F23" i="14" s="1"/>
  <c r="F24" i="14" s="1"/>
  <c r="B12" i="12" l="1"/>
  <c r="B11" i="12"/>
  <c r="C12" i="12" l="1"/>
  <c r="J8" i="12"/>
  <c r="J11" i="12"/>
  <c r="H10" i="12"/>
  <c r="I11" i="12"/>
  <c r="H11" i="12"/>
  <c r="H7" i="12"/>
  <c r="C6" i="12"/>
  <c r="L7" i="12" s="1"/>
  <c r="J7" i="12"/>
  <c r="I7" i="12"/>
  <c r="C10" i="12"/>
  <c r="C9" i="12"/>
  <c r="J9" i="12"/>
  <c r="H8" i="12"/>
  <c r="C7" i="12"/>
  <c r="C11" i="12"/>
  <c r="C8" i="12"/>
  <c r="I8" i="12"/>
  <c r="H12" i="12"/>
  <c r="I12" i="12"/>
  <c r="J12" i="12"/>
  <c r="I10" i="12"/>
  <c r="J10" i="12"/>
  <c r="H9" i="12"/>
  <c r="I9" i="12"/>
  <c r="G11" i="12" l="1"/>
  <c r="K11" i="12" s="1"/>
  <c r="G7" i="12"/>
  <c r="K7" i="12" s="1"/>
  <c r="M7" i="12"/>
  <c r="L11" i="12"/>
  <c r="N7" i="12"/>
  <c r="M11" i="12"/>
  <c r="G8" i="12"/>
  <c r="K8" i="12" s="1"/>
  <c r="N10" i="12"/>
  <c r="M10" i="12"/>
  <c r="N9" i="12"/>
  <c r="N12" i="12"/>
  <c r="M9" i="12"/>
  <c r="L9" i="12"/>
  <c r="N8" i="12"/>
  <c r="L8" i="12"/>
  <c r="G9" i="12"/>
  <c r="K9" i="12" s="1"/>
  <c r="G10" i="12"/>
  <c r="K10" i="12" s="1"/>
  <c r="M12" i="12"/>
  <c r="G12" i="12"/>
  <c r="K12" i="12" s="1"/>
  <c r="L12" i="12"/>
  <c r="N11" i="12"/>
  <c r="M8" i="12"/>
  <c r="L10" i="12"/>
  <c r="O7" i="12" l="1"/>
  <c r="O10" i="12"/>
  <c r="O11" i="12"/>
  <c r="O12" i="12"/>
  <c r="O8" i="12"/>
  <c r="O9" i="12"/>
  <c r="J5" i="3" l="1"/>
  <c r="Q5" i="3"/>
</calcChain>
</file>

<file path=xl/sharedStrings.xml><?xml version="1.0" encoding="utf-8"?>
<sst xmlns="http://schemas.openxmlformats.org/spreadsheetml/2006/main" count="862" uniqueCount="361">
  <si>
    <t>Tipos efectivos</t>
  </si>
  <si>
    <t>Precios</t>
  </si>
  <si>
    <t>Real</t>
  </si>
  <si>
    <t>Total</t>
  </si>
  <si>
    <t>Var. no explicada</t>
  </si>
  <si>
    <t>Medidas</t>
  </si>
  <si>
    <t>TOTAL</t>
  </si>
  <si>
    <t>%PIB</t>
  </si>
  <si>
    <t>IIEE</t>
  </si>
  <si>
    <t>IVA</t>
  </si>
  <si>
    <t>Ing/devs extra</t>
  </si>
  <si>
    <t>IRPF</t>
  </si>
  <si>
    <t>INGRESOS NETOS</t>
  </si>
  <si>
    <t>Variabilidad</t>
  </si>
  <si>
    <t>%VAR</t>
  </si>
  <si>
    <t>I. sobre Sociedades</t>
  </si>
  <si>
    <t>Elementos diversos</t>
  </si>
  <si>
    <t>Tasa de variación anual 
(%VAR)</t>
  </si>
  <si>
    <t xml:space="preserve">  </t>
  </si>
  <si>
    <t>Tipos ef. medios (IRPF)</t>
  </si>
  <si>
    <t>Privados</t>
  </si>
  <si>
    <t>Públicos</t>
  </si>
  <si>
    <t>Pensiones</t>
  </si>
  <si>
    <t>(1) Variación sobre el PIB= 100*(Xa – Xa-1)/PIBa   (a=año de referencia)</t>
  </si>
  <si>
    <r>
      <t xml:space="preserve">Variación anual sobre el PIB </t>
    </r>
    <r>
      <rPr>
        <b/>
        <vertAlign val="superscript"/>
        <sz val="10"/>
        <color theme="0"/>
        <rFont val="Century Gothic"/>
        <family val="2"/>
      </rPr>
      <t>(1)</t>
    </r>
    <r>
      <rPr>
        <b/>
        <sz val="10"/>
        <color theme="0"/>
        <rFont val="Century Gothic"/>
        <family val="2"/>
      </rPr>
      <t xml:space="preserve">
 (%PIB)</t>
    </r>
  </si>
  <si>
    <t>Tipos ef. medios</t>
  </si>
  <si>
    <t>Variación de las medias anuales</t>
  </si>
  <si>
    <t xml:space="preserve">Salario medio por trabajador </t>
  </si>
  <si>
    <t>IPC general</t>
  </si>
  <si>
    <t>Fuente: ETCL e IPC, INE</t>
  </si>
  <si>
    <t>BASES (M€)</t>
  </si>
  <si>
    <t>Aportaciones</t>
  </si>
  <si>
    <t>Total (salarios + pensiones)</t>
  </si>
  <si>
    <t>Salarios privados</t>
  </si>
  <si>
    <t>Salarios públicos</t>
  </si>
  <si>
    <t>Componentes y su desglose</t>
  </si>
  <si>
    <r>
      <rPr>
        <sz val="11"/>
        <color theme="1"/>
        <rFont val="Symbol"/>
        <family val="1"/>
        <charset val="2"/>
      </rPr>
      <t>·</t>
    </r>
    <r>
      <rPr>
        <sz val="11"/>
        <color theme="1"/>
        <rFont val="Century Gothic"/>
        <family val="2"/>
      </rPr>
      <t xml:space="preserve"> Retenciones
del trabajo 
y actividades
económicas</t>
    </r>
  </si>
  <si>
    <t>Perceptores</t>
  </si>
  <si>
    <t>Pensionistas</t>
  </si>
  <si>
    <t>Retribución media</t>
  </si>
  <si>
    <r>
      <rPr>
        <sz val="11"/>
        <color theme="1"/>
        <rFont val="Symbol"/>
        <family val="1"/>
        <charset val="2"/>
      </rPr>
      <t>·</t>
    </r>
    <r>
      <rPr>
        <sz val="11"/>
        <color theme="1"/>
        <rFont val="Century Gothic"/>
        <family val="2"/>
      </rPr>
      <t xml:space="preserve"> Declaración anual</t>
    </r>
  </si>
  <si>
    <t>Rentas/ Ganancias no sujetas a ret.</t>
  </si>
  <si>
    <t>Inmuebles arrendados</t>
  </si>
  <si>
    <t xml:space="preserve">Ganancias </t>
  </si>
  <si>
    <t>patrimoniales</t>
  </si>
  <si>
    <r>
      <rPr>
        <sz val="11"/>
        <color theme="1"/>
        <rFont val="Symbol"/>
        <family val="1"/>
        <charset val="2"/>
      </rPr>
      <t>·</t>
    </r>
    <r>
      <rPr>
        <sz val="11"/>
        <color theme="1"/>
        <rFont val="Century Gothic"/>
        <family val="2"/>
      </rPr>
      <t xml:space="preserve"> Retenciones del capital mobiliario</t>
    </r>
  </si>
  <si>
    <r>
      <rPr>
        <sz val="11"/>
        <color theme="1"/>
        <rFont val="Symbol"/>
        <family val="1"/>
        <charset val="2"/>
      </rPr>
      <t>·</t>
    </r>
    <r>
      <rPr>
        <sz val="11"/>
        <color theme="1"/>
        <rFont val="Century Gothic"/>
        <family val="2"/>
      </rPr>
      <t xml:space="preserve"> Retenciones sobre 
arrendamientos</t>
    </r>
  </si>
  <si>
    <r>
      <rPr>
        <sz val="11"/>
        <color theme="1"/>
        <rFont val="Symbol"/>
        <family val="1"/>
        <charset val="2"/>
      </rPr>
      <t>·</t>
    </r>
    <r>
      <rPr>
        <sz val="11"/>
        <color theme="1"/>
        <rFont val="Century Gothic"/>
        <family val="2"/>
      </rPr>
      <t xml:space="preserve"> Retenciones sobre 
fondos de inversión</t>
    </r>
  </si>
  <si>
    <r>
      <rPr>
        <sz val="11"/>
        <color theme="1"/>
        <rFont val="Symbol"/>
        <family val="1"/>
        <charset val="2"/>
      </rPr>
      <t>·</t>
    </r>
    <r>
      <rPr>
        <sz val="11"/>
        <color theme="1"/>
        <rFont val="Century Gothic"/>
        <family val="2"/>
      </rPr>
      <t xml:space="preserve"> Pagos 
fraccionados</t>
    </r>
  </si>
  <si>
    <r>
      <rPr>
        <sz val="11"/>
        <color theme="1"/>
        <rFont val="Symbol"/>
        <family val="1"/>
        <charset val="2"/>
      </rPr>
      <t>·</t>
    </r>
    <r>
      <rPr>
        <sz val="11"/>
        <color theme="1"/>
        <rFont val="Century Gothic"/>
        <family val="2"/>
      </rPr>
      <t xml:space="preserve"> Gravamen 
sobre loterías</t>
    </r>
  </si>
  <si>
    <r>
      <rPr>
        <sz val="11"/>
        <color theme="1"/>
        <rFont val="Symbol"/>
        <family val="1"/>
        <charset val="2"/>
      </rPr>
      <t>·</t>
    </r>
    <r>
      <rPr>
        <sz val="11"/>
        <color theme="1"/>
        <rFont val="Century Gothic"/>
        <family val="2"/>
      </rPr>
      <t xml:space="preserve"> Liquidaciones practicadas</t>
    </r>
  </si>
  <si>
    <r>
      <rPr>
        <sz val="11"/>
        <color theme="1"/>
        <rFont val="Symbol"/>
        <family val="1"/>
        <charset val="2"/>
      </rPr>
      <t xml:space="preserve">· </t>
    </r>
    <r>
      <rPr>
        <sz val="11"/>
        <color theme="1"/>
        <rFont val="Century Gothic"/>
        <family val="2"/>
      </rPr>
      <t>Asignación Iglesia Católica</t>
    </r>
  </si>
  <si>
    <r>
      <rPr>
        <sz val="11"/>
        <color theme="1"/>
        <rFont val="Symbol"/>
        <family val="1"/>
        <charset val="2"/>
      </rPr>
      <t>·</t>
    </r>
    <r>
      <rPr>
        <sz val="11"/>
        <color theme="1"/>
        <rFont val="Century Gothic"/>
        <family val="2"/>
      </rPr>
      <t xml:space="preserve"> Medidas normativas</t>
    </r>
  </si>
  <si>
    <t>Tipos efectivos medios</t>
  </si>
  <si>
    <t>Total (B a S)</t>
  </si>
  <si>
    <t>B (extractivas)</t>
  </si>
  <si>
    <t>C (manufactureras)</t>
  </si>
  <si>
    <t>D (energía)</t>
  </si>
  <si>
    <t>E (agua y otros)</t>
  </si>
  <si>
    <t>F (construcción)</t>
  </si>
  <si>
    <t>G (comercio)</t>
  </si>
  <si>
    <t>H (transporte)</t>
  </si>
  <si>
    <t>I (hostelería)</t>
  </si>
  <si>
    <t>K (financieras)</t>
  </si>
  <si>
    <t>L (inmobiliarias)</t>
  </si>
  <si>
    <t>M (prof. cient. y técnicas)</t>
  </si>
  <si>
    <t>N (administrativas y aux)</t>
  </si>
  <si>
    <t>O (AAPP)</t>
  </si>
  <si>
    <t>P (Educación)</t>
  </si>
  <si>
    <t>Q (sanidad)</t>
  </si>
  <si>
    <t>R (artísticas, recr. y entret.)</t>
  </si>
  <si>
    <t>S (otros servicios)</t>
  </si>
  <si>
    <t>FUENTE: TGSS (AFILIACIÓN RÉGIMEN GENERAL)</t>
  </si>
  <si>
    <t>Evolución salarios</t>
  </si>
  <si>
    <t>Evolución afiliados</t>
  </si>
  <si>
    <t>J (inf. y comunicación)</t>
  </si>
  <si>
    <t xml:space="preserve">Grupo </t>
  </si>
  <si>
    <t>auxiliar</t>
  </si>
  <si>
    <t>Q1</t>
  </si>
  <si>
    <t>Q2</t>
  </si>
  <si>
    <t xml:space="preserve">Descripción </t>
  </si>
  <si>
    <t>Grupos</t>
  </si>
  <si>
    <t>Q3</t>
  </si>
  <si>
    <t>Q4</t>
  </si>
  <si>
    <t>Ingenieros, licenciados y directivos</t>
  </si>
  <si>
    <t>G1</t>
  </si>
  <si>
    <t>Técnicos, peritos y ayudantes titulados</t>
  </si>
  <si>
    <t>G2</t>
  </si>
  <si>
    <t>Jefes administrativos y de Taller</t>
  </si>
  <si>
    <t>G3</t>
  </si>
  <si>
    <t>Ayudantes, oficiales adm., subalternos, axiliares</t>
  </si>
  <si>
    <t>G4-7</t>
  </si>
  <si>
    <t>Resto oficiales, peones y menores de 18 años</t>
  </si>
  <si>
    <t>G8-11</t>
  </si>
  <si>
    <t>Fuente: TGSS elaboración AIReF</t>
  </si>
  <si>
    <r>
      <t xml:space="preserve">Variabilidad </t>
    </r>
    <r>
      <rPr>
        <vertAlign val="superscript"/>
        <sz val="10"/>
        <color rgb="FF404040"/>
        <rFont val="Century Gothic"/>
        <family val="2"/>
      </rPr>
      <t>(2)</t>
    </r>
  </si>
  <si>
    <t xml:space="preserve">(2) Real: variación por volumen
Precios: variación por precios
Tipos efectivos medios (IRPF): incremento por la variación de los tipos efectivos medios del IRPF sin cambios de tarifa.
Elementos diversos: variaciones en la liquidación del Impuesto sobre Sociedades; en las rentas de capital mobiliario y de inmuebles arrendados; en las retenciones de capital mobiliario, sobre arrendamientos y sobre fondos de inversión; en los pagos fraccionados del IRPF; en el gravamen sobre loterías; en las retenciones por transparencia fiscal y las variaciones en las deducciones familiares. 
Medidas: variación producida por los cambios normativos adoptados, tanto temporales como permanentes. 
Variabilidad no explicada: Variación que no puede englobarse en las anteriores. </t>
  </si>
  <si>
    <t>RETENCIONES DEVENGADAS SALARIOS PRIVADOS (%VAR)</t>
  </si>
  <si>
    <t>RETENCIONES DEVENGADAS SALARIOS PÚBLICOS (%VAR)</t>
  </si>
  <si>
    <t>RETENCIONES DEVENGADAS PENSIONES (%VAR)</t>
  </si>
  <si>
    <t>Devengo</t>
  </si>
  <si>
    <t>Componente</t>
  </si>
  <si>
    <t>Desglose</t>
  </si>
  <si>
    <t>Tipo de empresa</t>
  </si>
  <si>
    <t>Método de cálculo del pago fraccionado</t>
  </si>
  <si>
    <r>
      <rPr>
        <sz val="12"/>
        <color theme="1"/>
        <rFont val="Symbol"/>
        <family val="1"/>
        <charset val="2"/>
      </rPr>
      <t>·</t>
    </r>
    <r>
      <rPr>
        <sz val="12"/>
        <color theme="1"/>
        <rFont val="Century Gothic"/>
        <family val="2"/>
      </rPr>
      <t xml:space="preserve"> Pagos 
  fraccionados</t>
    </r>
  </si>
  <si>
    <t xml:space="preserve">Grandes </t>
  </si>
  <si>
    <t>Mediante base imponible</t>
  </si>
  <si>
    <t>REAL + PRECIOS + VAR. NO EXPLICADA</t>
  </si>
  <si>
    <t>empresas</t>
  </si>
  <si>
    <t>Mediante resultado contable</t>
  </si>
  <si>
    <t>REAL + PRECIOS</t>
  </si>
  <si>
    <t>Pymes</t>
  </si>
  <si>
    <t>ELEMENTOS DIVERSOS</t>
  </si>
  <si>
    <r>
      <rPr>
        <sz val="12"/>
        <color theme="1"/>
        <rFont val="Symbol"/>
        <family val="1"/>
        <charset val="2"/>
      </rPr>
      <t>·</t>
    </r>
    <r>
      <rPr>
        <sz val="12"/>
        <color theme="1"/>
        <rFont val="Century Gothic"/>
        <family val="2"/>
      </rPr>
      <t xml:space="preserve"> Retenciones de 
capital </t>
    </r>
  </si>
  <si>
    <r>
      <rPr>
        <sz val="12"/>
        <color theme="1"/>
        <rFont val="Symbol"/>
        <family val="1"/>
        <charset val="2"/>
      </rPr>
      <t>·</t>
    </r>
    <r>
      <rPr>
        <sz val="12"/>
        <color theme="1"/>
        <rFont val="Century Gothic"/>
        <family val="2"/>
      </rPr>
      <t xml:space="preserve"> Lliquidaciones y otros</t>
    </r>
  </si>
  <si>
    <r>
      <rPr>
        <sz val="12"/>
        <color theme="1"/>
        <rFont val="Symbol"/>
        <family val="1"/>
        <charset val="2"/>
      </rPr>
      <t>·</t>
    </r>
    <r>
      <rPr>
        <sz val="12"/>
        <color theme="1"/>
        <rFont val="Century Gothic"/>
        <family val="2"/>
      </rPr>
      <t xml:space="preserve"> Ingresos y devoluciones de la declaración</t>
    </r>
  </si>
  <si>
    <r>
      <rPr>
        <sz val="12"/>
        <color theme="1"/>
        <rFont val="Symbol"/>
        <family val="1"/>
        <charset val="2"/>
      </rPr>
      <t>·</t>
    </r>
    <r>
      <rPr>
        <sz val="12"/>
        <color theme="1"/>
        <rFont val="Century Gothic"/>
        <family val="2"/>
      </rPr>
      <t xml:space="preserve"> Ingresos extraordinarios</t>
    </r>
  </si>
  <si>
    <r>
      <rPr>
        <sz val="12"/>
        <color theme="1"/>
        <rFont val="Symbol"/>
        <family val="1"/>
        <charset val="2"/>
      </rPr>
      <t>·</t>
    </r>
    <r>
      <rPr>
        <sz val="12"/>
        <color theme="1"/>
        <rFont val="Century Gothic"/>
        <family val="2"/>
      </rPr>
      <t xml:space="preserve"> Sentencias</t>
    </r>
  </si>
  <si>
    <r>
      <rPr>
        <sz val="12"/>
        <color theme="1"/>
        <rFont val="Symbol"/>
        <family val="1"/>
        <charset val="2"/>
      </rPr>
      <t>·</t>
    </r>
    <r>
      <rPr>
        <sz val="12"/>
        <color theme="1"/>
        <rFont val="Century Gothic"/>
        <family val="2"/>
      </rPr>
      <t xml:space="preserve"> Activos por impuestos diferidos</t>
    </r>
    <r>
      <rPr>
        <sz val="12"/>
        <color theme="1"/>
        <rFont val="Century Gothic"/>
        <family val="1"/>
        <charset val="2"/>
      </rPr>
      <t xml:space="preserve"> (DTA)</t>
    </r>
  </si>
  <si>
    <r>
      <rPr>
        <sz val="12"/>
        <color theme="1"/>
        <rFont val="Symbol"/>
        <family val="1"/>
        <charset val="2"/>
      </rPr>
      <t>·</t>
    </r>
    <r>
      <rPr>
        <sz val="12"/>
        <color theme="1"/>
        <rFont val="Century Gothic"/>
        <family val="2"/>
      </rPr>
      <t xml:space="preserve"> Medidas normativas</t>
    </r>
  </si>
  <si>
    <t>MEDIDAS</t>
  </si>
  <si>
    <t>Resultado Contable Positivo</t>
  </si>
  <si>
    <t>Base imponible consolidada</t>
  </si>
  <si>
    <t xml:space="preserve">IS devengado </t>
  </si>
  <si>
    <t>Compensación BI (-) % PIB</t>
  </si>
  <si>
    <t>BI sin descontar exención DI</t>
  </si>
  <si>
    <t>Líneas de división</t>
  </si>
  <si>
    <t>2023 (*)</t>
  </si>
  <si>
    <t>2024 (*)</t>
  </si>
  <si>
    <t>Variación interanual</t>
  </si>
  <si>
    <t>Elasticidad</t>
  </si>
  <si>
    <t>Variación (2019=100)</t>
  </si>
  <si>
    <t>GE</t>
  </si>
  <si>
    <t>G</t>
  </si>
  <si>
    <t>GE+G</t>
  </si>
  <si>
    <t>EBE</t>
  </si>
  <si>
    <t>BASE PF</t>
  </si>
  <si>
    <t>Variación anual</t>
  </si>
  <si>
    <t>Inflación subyacente</t>
  </si>
  <si>
    <t>IVA: ingresos netos</t>
  </si>
  <si>
    <t>01</t>
  </si>
  <si>
    <t>02</t>
  </si>
  <si>
    <t>03</t>
  </si>
  <si>
    <t>04</t>
  </si>
  <si>
    <t>05</t>
  </si>
  <si>
    <t>06</t>
  </si>
  <si>
    <t>07</t>
  </si>
  <si>
    <t>08</t>
  </si>
  <si>
    <t>09</t>
  </si>
  <si>
    <t>10</t>
  </si>
  <si>
    <t>11</t>
  </si>
  <si>
    <t>12</t>
  </si>
  <si>
    <t>GFSI</t>
  </si>
  <si>
    <t>DN</t>
  </si>
  <si>
    <t>BASE</t>
  </si>
  <si>
    <t>1996-2019</t>
  </si>
  <si>
    <t>2020</t>
  </si>
  <si>
    <t>2021</t>
  </si>
  <si>
    <t>2022</t>
  </si>
  <si>
    <t>2023</t>
  </si>
  <si>
    <t>I</t>
  </si>
  <si>
    <t>II</t>
  </si>
  <si>
    <t>III</t>
  </si>
  <si>
    <t>IV</t>
  </si>
  <si>
    <t>Promedio</t>
  </si>
  <si>
    <t>2024(*)</t>
  </si>
  <si>
    <t>2025(*)</t>
  </si>
  <si>
    <t>2026(*)</t>
  </si>
  <si>
    <t>2027(*)</t>
  </si>
  <si>
    <t>2028(*)</t>
  </si>
  <si>
    <t>2025 (*)</t>
  </si>
  <si>
    <t>2026 (*)</t>
  </si>
  <si>
    <t>2027 (*)</t>
  </si>
  <si>
    <t>2028 (*)</t>
  </si>
  <si>
    <t>2001-2019</t>
  </si>
  <si>
    <t>BASE SALARIOS</t>
  </si>
  <si>
    <t>RDA</t>
  </si>
  <si>
    <t>Precios mercado diario de electricidad (€/MWh)</t>
  </si>
  <si>
    <t>AÑO</t>
  </si>
  <si>
    <t>MES</t>
  </si>
  <si>
    <t xml:space="preserve">Rev1=&gt; </t>
  </si>
  <si>
    <t>Estaba previsto que todas las rebajas fiscales (tipos de IVA, IVPEE e I.E sobre la electricidad) finalizasen en 2022</t>
  </si>
  <si>
    <t>Rev2=&gt;</t>
  </si>
  <si>
    <t>Se intensifican las rebajas fiscales (mayor rebaja sobre el IVA de la electricidad) y se extienden hasta finales de 2022, afectando a 2023 porque parte del impacto (I.E. de electricidad e IVPEE) se traslada a la caja del primer trimestre de este año .</t>
  </si>
  <si>
    <t>Rev3=&gt;</t>
  </si>
  <si>
    <t xml:space="preserve">Ante el incremento de precios se adopta como nueva medida la rebaja del tipo del IVA de determinados alimentos hasta agosto de 2023, mientras que el resto de rebajas fiscales se prorrogan hasta finales de 2023 </t>
  </si>
  <si>
    <t>Rev4=&gt;</t>
  </si>
  <si>
    <t>Sin cambios</t>
  </si>
  <si>
    <t xml:space="preserve">Rev5=&gt; </t>
  </si>
  <si>
    <t xml:space="preserve">Debido a que la inflación subyacente supera el umbral establecido, se extiende la rebaja de tipos de IVA sobre determinados alimentos hasta finales de 2023. </t>
  </si>
  <si>
    <t>Rev6=&gt;</t>
  </si>
  <si>
    <t>Los impactos de las medidas se corrigen en función de la incidencia de precios.</t>
  </si>
  <si>
    <t>Fuente: Sistema de Información del Operador del Sistema e·sios- Red Eléctrica</t>
  </si>
  <si>
    <t>Tipo efectivo medio (IRPF)</t>
  </si>
  <si>
    <t>Tasa de variación anual 
(% VAR)</t>
  </si>
  <si>
    <r>
      <t>Variación anual sobre el PIB
 (% PIB)</t>
    </r>
    <r>
      <rPr>
        <b/>
        <vertAlign val="superscript"/>
        <sz val="10"/>
        <color theme="0"/>
        <rFont val="Century Gothic"/>
        <family val="2"/>
      </rPr>
      <t>(1)</t>
    </r>
  </si>
  <si>
    <t>Tipo efectrivo medio</t>
  </si>
  <si>
    <t>Impuesto sobre Sociedades</t>
  </si>
  <si>
    <t>RESTO DE INGRESOS</t>
  </si>
  <si>
    <t>ESQUEMA DE DESCOMPOSICÓN LA VARIABILIDAD SEGÚN COMPONENTES DEL IMPUESTO SOBRE SOCIEDADES</t>
  </si>
  <si>
    <t>ANEXO III. IMPUESTO SOBRE SOCIEDADES</t>
  </si>
  <si>
    <t>ANEXO II. IRPF</t>
  </si>
  <si>
    <t>AEAT, estimaciones y elaboración AIReF</t>
  </si>
  <si>
    <t>DESCOMPOSICIÓN DE LA VARIABILIDAD DE LOS INGRESOS (%PIB)</t>
  </si>
  <si>
    <t>ANEXO I. Cuadro 2</t>
  </si>
  <si>
    <t>DESCOMPOSICIÓN DE LA VARIABILIDAD DE LOS INGRESOS: TASAS DE VARIACIÓN (%VAR)</t>
  </si>
  <si>
    <t>ANEXO I. Cuadro 1</t>
  </si>
  <si>
    <t>ANEXO I. DESCOMPOSICIÓN DE LA VARIABILIDAD DE LOS INGRESOS TRIBUTARIOS POR FIGURAS Y FACTORES</t>
  </si>
  <si>
    <t>Cuadro 5</t>
  </si>
  <si>
    <t>IMPUESTO SOBRE SOCIEDADES: VARIABILIDAD DE LOS INGRESOS NETOS</t>
  </si>
  <si>
    <t>Cuadro 4</t>
  </si>
  <si>
    <t>Cuadro 3</t>
  </si>
  <si>
    <t>IRPF: VARIABILIDAD DE LOS INGRESOS NETOS</t>
  </si>
  <si>
    <t>Cuadro 2</t>
  </si>
  <si>
    <t>DESCOMPOSICIÓN DE LA VARIABILIDAD DE LOS INGRESOS TRIBUTARIOS</t>
  </si>
  <si>
    <t>Cuadro 1</t>
  </si>
  <si>
    <t>1. Introducción</t>
  </si>
  <si>
    <t>Fuente</t>
  </si>
  <si>
    <t>Título</t>
  </si>
  <si>
    <t># Cuadro</t>
  </si>
  <si>
    <t>Página</t>
  </si>
  <si>
    <t>Título Nivel 1</t>
  </si>
  <si>
    <t>Capítulo</t>
  </si>
  <si>
    <t>Gráfico 22</t>
  </si>
  <si>
    <t>Gráfico 21</t>
  </si>
  <si>
    <t>Gráfico 17</t>
  </si>
  <si>
    <t>AEAT, INE, estimaciones y elaboración AIReF</t>
  </si>
  <si>
    <t>IMPUESTO SOBRE SOCIEDADES: EVOLUCIÓN DEL RESULTADO CONTABLE POSITIVO, BASE IMPONIBLE, EXENCIÓN DOBLE IMPOSICIÓN E IMPUESTO (% PIB)</t>
  </si>
  <si>
    <t>Gráfico 12</t>
  </si>
  <si>
    <t>Gráfico 11</t>
  </si>
  <si>
    <t>Gráfico 4</t>
  </si>
  <si>
    <t>Gráfico 3</t>
  </si>
  <si>
    <t>Gráfico 2</t>
  </si>
  <si>
    <t>Gráfico 1</t>
  </si>
  <si>
    <t>2. VARIACIÓN DE LOS INGRESOS TRIBUTARIOS: PRINCIPALES RESULTADOS</t>
  </si>
  <si>
    <t>EVOLUCIÓN DE LOS INGRESOS TRIBUTARIOS 2019-2024 (%VAR)</t>
  </si>
  <si>
    <t>3. VARIACIÓN DE LOS INGRESOS DEL IRPF</t>
  </si>
  <si>
    <t>DISTRIBUCIÓN DEL CRECIMIENTO DE LOS INGRESOS TRIBUTARIOS 2021-2024</t>
  </si>
  <si>
    <t>IRPF: INGRESOS NETOS (%VAR Y APORTACIONES)</t>
  </si>
  <si>
    <t>IRPF: DISTRIBUCIÓN DEL CRECIMIENTO DE LOS INGRESOS TRIBUTARIOS 2021-2024</t>
  </si>
  <si>
    <t>IRPF. RETENCIONES DEVENGADAS (%VAR): SALARIOS PRIVADOS</t>
  </si>
  <si>
    <t>IRPF. RETENCIONES DEVENGADAS (%VAR): SALARIOS PÚBLICOS</t>
  </si>
  <si>
    <t>IRPF. RETENCIONES DEVENGADAS (%VAR): PENSIONES</t>
  </si>
  <si>
    <t>IRPF. RETENCIONES DEVENGADAS (%VAR): APORTACIONES AL CRECIMIENTO ODE RETENCIONES</t>
  </si>
  <si>
    <t>Gráfico 5.A</t>
  </si>
  <si>
    <t>Gráfico 5.B</t>
  </si>
  <si>
    <t>Gráfico 5.C</t>
  </si>
  <si>
    <t>Gráfico 5.D</t>
  </si>
  <si>
    <t>Gráfico 6.A</t>
  </si>
  <si>
    <t>EVOLUCIÓN DE LOS SALARIOS MEDIOS VS. AFILIACIÓN (2019=100): PROMEDIO TRIMESTRES 2020</t>
  </si>
  <si>
    <t>TGSS e INE (ETCL), elaboración AIReF</t>
  </si>
  <si>
    <t>Gráfico 7.A</t>
  </si>
  <si>
    <t>EVOLUCIÓN DE SALARIOS, PRECIOS Y AFILIACIÓN (2019=100). SALARIOS MEDIOS VS PRECIOS</t>
  </si>
  <si>
    <t>EVOLUCIÓN DE SALARIOS, PRECIOS Y AFILIACIÓN (2019=100). AFILIADOS SEGÚN GRUPO DE COTIZACIÓN</t>
  </si>
  <si>
    <t>Gráfico 7.B</t>
  </si>
  <si>
    <t>INE (IPC, ETCL) Y TGSS</t>
  </si>
  <si>
    <t>Gráficos 8</t>
  </si>
  <si>
    <t>EVOLUCIÓN DE LA BASE DE SALARIOS DEL IRPF VS. REMUNERACIÓN DE ASALARIADIOS (2019Q4=100)</t>
  </si>
  <si>
    <t>Gráficos 9</t>
  </si>
  <si>
    <t>ELASTICIDAD DE LA BASE DE SALARIOS DEL IRPF RESPECTO A LA REMUNERACIÓN DE ASALARIADOS</t>
  </si>
  <si>
    <t>4. VARIACIÓN DE LOS INGRESOS DEL IMPUESTO SOBRE SOCIEDADES</t>
  </si>
  <si>
    <t>Gráficos 10</t>
  </si>
  <si>
    <t>IMPUESTO SOBRE SOCIEDADES: INGRESOS NETOS (%VAR Y APORTACIONES)</t>
  </si>
  <si>
    <t>IMPUESTO SOBRE SOCIEDADES: DISTRIBUCIÓN DEL CRECIMIENTO DE LOS INGRESOS TRIBUTARIOS 2021-2024</t>
  </si>
  <si>
    <t>AEAT,  estimaciones y elaboración AIReF</t>
  </si>
  <si>
    <t>Gráfico 13.A</t>
  </si>
  <si>
    <t>Gráfico 13.B</t>
  </si>
  <si>
    <t>VARIACIÓN INTERANUAL DE LA BASE DE PAGOS FRACCIONADOS DEL IMPUESTO SOBRE SOCIEDADES VS EL EXCEDENTE BRUTO DE EXPLOTACIÓN (%VAR): GRANDES EMPRESAS</t>
  </si>
  <si>
    <t>VARIACIÓN INTERANUAL DE LA BASE DE PAGOS FRACCIONADOS DEL IMPUESTO SOBRE SOCIEDADES VS EL EXCEDENTE BRUTO DE EXPLOTACIÓN (%VAR): GRUPOS</t>
  </si>
  <si>
    <t>ELASTICIDAD DE LA BASE DE PAGOS FRACCIONADOS DEL IMPUESTO SOBRE SOCIEDADES RESPECTO AL EXCEDENTE BRUTO DE EXPLOTACIÓN: GRANDES EMPRESAS</t>
  </si>
  <si>
    <t>ELASTICIDAD DE LA BASE DE PAGOS FRACCIONADOS DEL IMPUESTO SOBRE SOCIEDADES RESPECTO AL EXCEDENTE BRUTO DE EXPLOTACIÓN: GRUPOS</t>
  </si>
  <si>
    <t>5. VARIACIÓN DE LOS INGRESOS DEL IVA</t>
  </si>
  <si>
    <t>IVA: VARIACIÓN DE LOS INGRESOS NETOS</t>
  </si>
  <si>
    <t>IVA: INGRESOS NETOS (%VAR Y APORTACIONES)</t>
  </si>
  <si>
    <t>Gráfico 16</t>
  </si>
  <si>
    <t>Gráfico 14.A</t>
  </si>
  <si>
    <t>Gráfico 14.B</t>
  </si>
  <si>
    <t>Gráfico 15</t>
  </si>
  <si>
    <t>IVA: DISTRIBUCIÓN DEL CRECIMIENTO DE LOS INGRESOS TRIBUTARIOS 2021-2024</t>
  </si>
  <si>
    <t>VARIACIÓN ANUAL DEL IVA VS IPC 2020-2023 (%VAR)</t>
  </si>
  <si>
    <t>AEAT, INE</t>
  </si>
  <si>
    <t>Gráficos 18</t>
  </si>
  <si>
    <t>VARIACIÓN INTERANUAL DEL GASTO FINAL SUJETO A IVA VS LA DEMANDA NACIONAL (2019Q4=100)</t>
  </si>
  <si>
    <t>Gráficos 19</t>
  </si>
  <si>
    <t>ELASTICIDAD DEL GASTO FINAL SUJETO A IVA RESPECTO A LA DEMANDA NACIONAL</t>
  </si>
  <si>
    <t>6. VARIACIÓN DE LOS INGRESOS POR IMPUESTOS ESPECIALES Y OTROS INGRESOS TRIBUTARIOS</t>
  </si>
  <si>
    <t>IIEE: VARIABILIDAD DE LOS INGRESOS NETOS</t>
  </si>
  <si>
    <t>Gráficos 20</t>
  </si>
  <si>
    <t>IIEE: INGRESOS NETOS (%VAR Y APORTACIONES)</t>
  </si>
  <si>
    <t>IIEE: DISTRIBUCIÓN DEL CRECIMIENTO DE LOS INGRESOS TRIBUTARIOS 2021-2024</t>
  </si>
  <si>
    <t>ELECTRICIDAD: EVOLUCIÓN DEL PRECIO DEL MERCADO DIARIO 2020-2024Q1 (€/MWH)</t>
  </si>
  <si>
    <t>Sistema de información del Operador del Sistema e.sios- Red Eléctrica</t>
  </si>
  <si>
    <t>Cuadro 6</t>
  </si>
  <si>
    <t>RESTO DE INGRESOS TRIBUTARIOS: VARIABILIDAD DE LOS INGRESOS NETOS</t>
  </si>
  <si>
    <t>ANEXO II. Cuadro 3</t>
  </si>
  <si>
    <t>ESQUEMA DE DESCOMPOSICÓN LA VARIABILIDAD SEGÚN COMPONENTES DEL IRPF</t>
  </si>
  <si>
    <t>Elaboración AIReF</t>
  </si>
  <si>
    <t>ANEXO III. Cuadro 4</t>
  </si>
  <si>
    <t>CUADRO 1. DESCOMPOSICIÓN DE LA VARIABILIDAD DE LOS INGRESOS TRIBUTARIOS (%VAR Y %PIB)</t>
  </si>
  <si>
    <t>Ir al índice de cuadros</t>
  </si>
  <si>
    <t>GRÁFICO 1. EVOLUCIÓN DE LOS INGRESOS TRIBUTARIOS 2019-2024 (%VAR)</t>
  </si>
  <si>
    <t>Fuente: AEAT, estimaciones y elaboración AIReF</t>
  </si>
  <si>
    <t>Ir al índice de gráficos</t>
  </si>
  <si>
    <t>GRÁFICO 2. DISTRIBUCIÓN DEL CRECIMIENTO DE LOS INGRESOS TRIBUTARIOS 2021-2024</t>
  </si>
  <si>
    <t>CUADRO 2. IRPF: VARIABILIDAD DE LOS INGRESOS NETOS</t>
  </si>
  <si>
    <t>GRÁFICO 3.IRPF INGRESOS NETOS (%VAR Y APORTACIONES)</t>
  </si>
  <si>
    <t>GRÁFICO 4. IRPF: DISTRIBUCIÓN DEL CRECIMIENTO DE LOS INGRESOS TRIBUTARIOS 2021-2024</t>
  </si>
  <si>
    <t>GRÁFICO 5. D. APORTACIONES AL CRECIMIENTO DE RETENCIONES</t>
  </si>
  <si>
    <t>GRÁFICO 6. EVOLUCIÓN DE LOS SALARIOS MEDIOS VS AFILIACIÓN (2019=100)</t>
  </si>
  <si>
    <t>6.A.Promedio trimestres 2020 (2019=100)</t>
  </si>
  <si>
    <t>6.B.Promedio trimestres 2021 (2019=100)</t>
  </si>
  <si>
    <t>6.C.Promedio trimestres 2022 (2019=100)</t>
  </si>
  <si>
    <t>6.D.Promedio trimestres 2023 (2019=100)</t>
  </si>
  <si>
    <t>Fuente: TGSS e INE (ETCL): elaboración AIReF</t>
  </si>
  <si>
    <t>GRÁFICO 7.B.EVOLUCIÓN DE AFILIADOS SEGÚN GRUPO DE COTIZACIÓN (2019=100)</t>
  </si>
  <si>
    <t>GRÁFICO 7.A. EVOLUCIÓN DE SALARIOS MEDIOS VS PRECIOS (2019=100)</t>
  </si>
  <si>
    <t>GRÁFICO 9. ELASTICIDAD DE LA BASE DE SALARIOS DEL IRPF RESPECTO A LA REMUNERACIÓN DE ASALARIADOS</t>
  </si>
  <si>
    <t>Fuente: AEAT, INE, estimaciones y elaboración AIReF</t>
  </si>
  <si>
    <t>CUADRO 3. IMPUESTO SOBRE SOCIEDADES: VARIABILIDAD DE LOS INGRESOS NETOS</t>
  </si>
  <si>
    <t>GRÁFICO 10.IS: INGRESOS NETOS (%VAR Y APORTACIONES)</t>
  </si>
  <si>
    <t>GRÁFICO 11. IMPUESTO SOBRE SOCIEDADES: DISTRIBUCIÓN DEL CRECIMIENTO DE LOS INGRESOS TRIBUTARIOS 2021-2024</t>
  </si>
  <si>
    <t>Exención doble imposición</t>
  </si>
  <si>
    <t>GRÁFICO 12. IMPUESTO SOBRE SOCIEDADES: EVOLUCIÓN DEL RESULTADO CONTABLE POSITIVO, BASE IMPONIBLE, EXENCIÓN DOBLE IMPOSICIÓN E IMPUESTO (% PIB)</t>
  </si>
  <si>
    <t>GRÁFICO 13.A. GRANDES EMPRESAS</t>
  </si>
  <si>
    <t>GRÁFICO 13.B. GRUPOS</t>
  </si>
  <si>
    <t>VARIACIÓN INTERANUAL DE LA BASE DE PAGOS FRACCIONADOS DEL IMPUESTO SOBRE SOCIEDADES VS EL EXCEDENTE BRUTO DE EXPLOTACIÓN (%VAR)</t>
  </si>
  <si>
    <t>ELASTICIDAD DE LA BASE DE PAGOS FRACCIONADOS DEL IMPUESTO SOBRE SOCIEDADES RESPECTO AL EXCEDENTE BRUTO DE EXPLOTACIÓN</t>
  </si>
  <si>
    <t>GRÁFICO 14.A GRANDES EMPRESAS</t>
  </si>
  <si>
    <t>GRÁFICO 14.B GRUPOS</t>
  </si>
  <si>
    <t>CUADRO 4. IVA: VARIABILIDAD DE LOS INGRESOS NETOS</t>
  </si>
  <si>
    <t>GRÁFICO 15. INGRESOS NETOS (%VAR Y APORTACIONES)</t>
  </si>
  <si>
    <t>GRÁFICO 16. IVA: DISTRIBUCIÓN DEL CRECIMIENTO DE LOS INGRESOS TRIBUTARIOS 2021-2024</t>
  </si>
  <si>
    <t>GRÁFICO 17. VARIACIÓN ANUAL DEL IVA VS IPC 2020-2023 (%VAR)</t>
  </si>
  <si>
    <t>Fuente: AEAT, INE</t>
  </si>
  <si>
    <t>GRÁFICO 18. VARIACIÓN INTERANUAL DEL GASTO FINAL SUJETO A IVA VS LA DEMANDA NACIONAL (2019Q4=100)</t>
  </si>
  <si>
    <t>GRÁFICO 19. ELASTICIDAD DEL GASTO FINAL SUJETO A IVA RESPECTO A LA DEMANDA NACIONAL</t>
  </si>
  <si>
    <t>CUADRO 5. IIEE: VARIABILIDAD DE LOS INGRESOS NETOS</t>
  </si>
  <si>
    <t>GRÁFICO 20. IIEE: INGRESOS NETOS (%VAR Y APORTACIONES)</t>
  </si>
  <si>
    <t>GRÁFICO 21. IIEE: DISTRIBUCIÓN DEL CRECIMIENTO DE LOS INGRESOS TRIBUTARIOS 2021-2024</t>
  </si>
  <si>
    <t>GRÁFICO 22. ELECTRICIDAD: EVOLUCIÓN DEL PRECIO DEL MERCADO DIARIO 2020-2024Q1 (€/MWH)</t>
  </si>
  <si>
    <t>Fuente: Sistema de información del Operador del Sistema e.sios- Red Eléctrica</t>
  </si>
  <si>
    <t>CUADRO 6. RESTO DE INGRESOS TRIBUTARIOS: VARIABILIDAD DE LOS INGRESOS NETOS</t>
  </si>
  <si>
    <t>(1) variación sobre el PIB=100*(Xa-Xa-1)/PIBa (a=año de referencia)</t>
  </si>
  <si>
    <t>(2) Real: variación por volumen; Precios: variación por precios; Medidas: variación producida por los cambios normativos adoptados, tanto temporales como permanentes</t>
  </si>
  <si>
    <t>ANEXO II. CUADRO 3. Esquema de descomposición de la variabilidad según componentes del IRPF</t>
  </si>
  <si>
    <t>Fuente: Elaboración AIReF</t>
  </si>
  <si>
    <t>ANEXO III. CUADRO 4.IS: esquema de descomposición de la variabilidad según componentes del IS</t>
  </si>
  <si>
    <t>GRÁFICO 8. EVOLUCIÓN DE LA BASE DE SALARIOS DEL IRPF VS REMUNERACIÓN DE ASALARIADOS (2019Q4=100)</t>
  </si>
  <si>
    <t>Gráfico 6.B</t>
  </si>
  <si>
    <t>Gráfico 6.C</t>
  </si>
  <si>
    <t>Gráfico 6.D</t>
  </si>
  <si>
    <t xml:space="preserve">(2) Real: variación por volumen Precios: variación por precios Tipos efectivos medios (IRPF): incremento por la variación de los tipos efectivos medios sobre salarios y pensiones sin cambios de tarifa. Elementos diversos: variaciones en las rentas de capital no sujetas a retención; en las retenciones de capital mobiliario, sobre arrendamientos y sobre fondos de inversión; en los pagos fraccionados del IRPF; en el gravamen sobre loterías; en las retenciones por transparencia fiscal y las variaciones en las deducciones familiares.  Medidas: variación producida por los cambios normativos adoptados, tanto temporales como permanentes.  </t>
  </si>
  <si>
    <t xml:space="preserve">(1) Variación sobre el PIB= 100*(Xa – Xa-1)/PIBa   (a=año de referencia) (2) Real: variación por volumen Precios: variación por precios Elementos diversos: variaciones en pagos fraccionados de Pymes y en la liquidación del Impuesto sobre Sociedades; en devoluciones extraordinarias e ingresos excepcionales, en las rentas de capital mobiliario y de inmuebles arrendados; en las retenciones de capital mobiliario, sobre arrendamientos y sobre fondos de inversión; en el gravamen sobre loterías y en las retenciones por transparencia fiscal.  Medidas: variación producida por los cambios normativos adoptados, tanto temporales como permanentes.  Variabilidad no explicada: Variación que no puede englobarse en las anteriores.  </t>
  </si>
  <si>
    <t xml:space="preserve">(1) Variación sobre el PIB= 100*(Xa – Xa-1)/PIBa   (a=año de referencia) </t>
  </si>
  <si>
    <t xml:space="preserve">(2) Real: variación por volumen Precios: variación por precios Medidas: variación producida por los cambios normativos adoptados, tanto temporales como permanentes.  Variabilidad no explicada: Variación que no puede englobarse en las anteriores.  </t>
  </si>
  <si>
    <t>DOCUMENTO TÉCNICO SOBRE LA VARIABILIDAD DE LOS INGRESOS TRIBUTARIOS DESDE 2019</t>
  </si>
  <si>
    <t>GRÁFICO 5. IRPF: RETENCIONES DEVENGADAS (%VAR)</t>
  </si>
  <si>
    <t>B. SALARIOS PÚBLICOS</t>
  </si>
  <si>
    <t>C. PENSIONES</t>
  </si>
  <si>
    <t>A. SALARIOS PRIVADOS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</si>
</sst>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77">
    <font>
      <sz val="11"/>
      <color theme="1"/>
      <name val="Calibri"/>
      <family val="2"/>
      <scheme val="minor"/>
    </font>
    <font>
      <sz val="11"/>
      <color theme="1"/>
      <name val="Calibri"/>
      <family val="2"/>
      <scheme val="minor"/>
    </font>
    <font>
      <b/>
      <sz val="11"/>
      <color theme="1"/>
      <name val="Calibri"/>
      <family val="2"/>
      <scheme val="minor"/>
    </font>
    <font>
      <sz val="10"/>
      <color theme="1"/>
      <name val="Century Gothic"/>
      <family val="2"/>
    </font>
    <font>
      <b/>
      <sz val="10"/>
      <color theme="1"/>
      <name val="Century Gothic"/>
      <family val="2"/>
    </font>
    <font>
      <sz val="10"/>
      <color theme="0"/>
      <name val="Century Gothic"/>
      <family val="2"/>
    </font>
    <font>
      <b/>
      <sz val="10"/>
      <color theme="4"/>
      <name val="Century Gothic"/>
      <family val="2"/>
    </font>
    <font>
      <sz val="10"/>
      <color rgb="FF404040"/>
      <name val="Century Gothic"/>
      <family val="2"/>
    </font>
    <font>
      <b/>
      <sz val="10"/>
      <color rgb="FF404040"/>
      <name val="Century Gothic"/>
      <family val="2"/>
    </font>
    <font>
      <b/>
      <sz val="11"/>
      <color theme="1"/>
      <name val="Century Gothic"/>
      <family val="2"/>
    </font>
    <font>
      <b/>
      <sz val="12"/>
      <color theme="0"/>
      <name val="Century Gothic"/>
      <family val="2"/>
    </font>
    <font>
      <sz val="11"/>
      <name val="Calibri"/>
      <family val="2"/>
      <scheme val="minor"/>
    </font>
    <font>
      <sz val="11"/>
      <color theme="3"/>
      <name val="Calibri"/>
      <family val="2"/>
      <scheme val="minor"/>
    </font>
    <font>
      <sz val="10"/>
      <color theme="3"/>
      <name val="Century Gothic"/>
      <family val="2"/>
    </font>
    <font>
      <sz val="10"/>
      <name val="Arial"/>
      <family val="2"/>
    </font>
    <font>
      <sz val="11"/>
      <color theme="4"/>
      <name val="Century Gothic"/>
      <family val="2"/>
    </font>
    <font>
      <b/>
      <sz val="10"/>
      <color theme="0"/>
      <name val="Century Gothic"/>
      <family val="2"/>
    </font>
    <font>
      <sz val="9"/>
      <color theme="1"/>
      <name val="Century Gothic"/>
      <family val="2"/>
    </font>
    <font>
      <sz val="9"/>
      <name val="Century Gothic"/>
      <family val="2"/>
    </font>
    <font>
      <sz val="9"/>
      <color theme="3"/>
      <name val="Calibri"/>
      <family val="2"/>
      <scheme val="minor"/>
    </font>
    <font>
      <vertAlign val="superscript"/>
      <sz val="10"/>
      <color rgb="FF404040"/>
      <name val="Century Gothic"/>
      <family val="2"/>
    </font>
    <font>
      <sz val="8"/>
      <name val="Calibri"/>
      <family val="2"/>
      <scheme val="minor"/>
    </font>
    <font>
      <b/>
      <sz val="11"/>
      <color theme="0"/>
      <name val="Calibri"/>
      <family val="2"/>
      <scheme val="minor"/>
    </font>
    <font>
      <b/>
      <sz val="11"/>
      <color rgb="FF000000"/>
      <name val="Century Gothic"/>
      <family val="2"/>
    </font>
    <font>
      <sz val="11"/>
      <color theme="1"/>
      <name val="Century Gothic"/>
      <family val="2"/>
    </font>
    <font>
      <sz val="9"/>
      <color rgb="FF404040"/>
      <name val="Century Gothic"/>
      <family val="2"/>
    </font>
    <font>
      <b/>
      <vertAlign val="superscript"/>
      <sz val="10"/>
      <color theme="0"/>
      <name val="Century Gothic"/>
      <family val="2"/>
    </font>
    <font>
      <sz val="10"/>
      <color theme="1"/>
      <name val="Calibri"/>
      <family val="2"/>
      <scheme val="minor"/>
    </font>
    <font>
      <b/>
      <sz val="11"/>
      <color theme="0"/>
      <name val="Century Gothic"/>
      <family val="2"/>
    </font>
    <font>
      <sz val="11"/>
      <color theme="0"/>
      <name val="Calibri"/>
      <family val="2"/>
      <scheme val="minor"/>
    </font>
    <font>
      <sz val="11"/>
      <color theme="1"/>
      <name val="Century Gothic"/>
      <family val="1"/>
      <charset val="2"/>
    </font>
    <font>
      <sz val="11"/>
      <color theme="1"/>
      <name val="Symbol"/>
      <family val="1"/>
      <charset val="2"/>
    </font>
    <font>
      <sz val="11"/>
      <color indexed="8"/>
      <name val="Calibri"/>
      <family val="2"/>
      <scheme val="minor"/>
    </font>
    <font>
      <b/>
      <sz val="10"/>
      <color indexed="8"/>
      <name val="Calibri"/>
      <family val="2"/>
      <scheme val="minor"/>
    </font>
    <font>
      <sz val="10"/>
      <color indexed="8"/>
      <name val="Calibri"/>
      <family val="2"/>
      <scheme val="minor"/>
    </font>
    <font>
      <sz val="12"/>
      <color theme="4"/>
      <name val="Gill Sans MT"/>
      <family val="2"/>
    </font>
    <font>
      <sz val="11"/>
      <color theme="6"/>
      <name val="Calibri"/>
      <family val="2"/>
      <scheme val="minor"/>
    </font>
    <font>
      <b/>
      <sz val="10"/>
      <color theme="2"/>
      <name val="Century Gothic"/>
      <family val="2"/>
    </font>
    <font>
      <b/>
      <sz val="11"/>
      <name val="Calibri"/>
      <family val="2"/>
      <scheme val="minor"/>
    </font>
    <font>
      <sz val="11"/>
      <color theme="0"/>
      <name val="Century Gothic"/>
      <family val="2"/>
    </font>
    <font>
      <sz val="12"/>
      <color theme="1"/>
      <name val="Century Gothic"/>
      <family val="1"/>
      <charset val="2"/>
    </font>
    <font>
      <sz val="12"/>
      <color theme="1"/>
      <name val="Symbol"/>
      <family val="1"/>
      <charset val="2"/>
    </font>
    <font>
      <sz val="12"/>
      <color theme="1"/>
      <name val="Century Gothic"/>
      <family val="2"/>
    </font>
    <font>
      <sz val="12"/>
      <color theme="1"/>
      <name val="Calibri"/>
      <family val="2"/>
      <scheme val="minor"/>
    </font>
    <font>
      <sz val="11"/>
      <color rgb="FFFF0000"/>
      <name val="Calibri"/>
      <family val="2"/>
      <scheme val="minor"/>
    </font>
    <font>
      <b/>
      <u/>
      <sz val="16"/>
      <color rgb="FF83082A"/>
      <name val="Gill Sans MT"/>
      <family val="2"/>
    </font>
    <font>
      <b/>
      <u/>
      <sz val="20"/>
      <color rgb="FF83082A"/>
      <name val="Gill Sans MT"/>
      <family val="2"/>
    </font>
    <font>
      <b/>
      <sz val="12"/>
      <color theme="1"/>
      <name val="Calibri"/>
      <family val="2"/>
      <scheme val="minor"/>
    </font>
    <font>
      <sz val="11"/>
      <color indexed="8"/>
      <name val="Century Gothic"/>
      <family val="2"/>
    </font>
    <font>
      <sz val="9"/>
      <color indexed="8"/>
      <name val="Century Gothic"/>
      <family val="2"/>
    </font>
    <font>
      <b/>
      <sz val="8"/>
      <name val="Tahoma"/>
      <family val="2"/>
    </font>
    <font>
      <b/>
      <sz val="8"/>
      <color theme="0"/>
      <name val="Tahoma"/>
      <family val="2"/>
    </font>
    <font>
      <b/>
      <sz val="10"/>
      <color theme="1"/>
      <name val="Calibri"/>
      <family val="2"/>
      <scheme val="minor"/>
    </font>
    <font>
      <sz val="12"/>
      <color rgb="FF83082A"/>
      <name val="Century Gothic"/>
      <family val="2"/>
    </font>
    <font>
      <sz val="10"/>
      <color theme="1" tint="0.249977111117893"/>
      <name val="Century Gothic"/>
      <family val="2"/>
    </font>
    <font>
      <sz val="9"/>
      <color theme="1" tint="0.249977111117893"/>
      <name val="Century Gothic"/>
      <family val="2"/>
    </font>
    <font>
      <b/>
      <sz val="10"/>
      <name val="Century Gothic"/>
      <family val="2"/>
    </font>
    <font>
      <sz val="10"/>
      <name val="Century Gothic"/>
      <family val="2"/>
    </font>
    <font>
      <b/>
      <i/>
      <sz val="10"/>
      <color rgb="FF404040"/>
      <name val="Century Gothic"/>
      <family val="2"/>
    </font>
    <font>
      <i/>
      <sz val="10"/>
      <color rgb="FF404040"/>
      <name val="Century Gothic"/>
      <family val="2"/>
    </font>
    <font>
      <sz val="10"/>
      <color theme="3"/>
      <name val="Calibri"/>
      <family val="2"/>
      <scheme val="minor"/>
    </font>
    <font>
      <b/>
      <i/>
      <sz val="10"/>
      <color theme="1"/>
      <name val="Century Gothic"/>
      <family val="2"/>
    </font>
    <font>
      <i/>
      <sz val="10"/>
      <color theme="1"/>
      <name val="Century Gothic"/>
      <family val="2"/>
    </font>
    <font>
      <sz val="10"/>
      <name val="Univers"/>
      <family val="2"/>
    </font>
    <font>
      <sz val="10"/>
      <color rgb="FF000000"/>
      <name val="Century Gothic"/>
      <family val="2"/>
    </font>
    <font>
      <sz val="10"/>
      <color rgb="FF8C2633"/>
      <name val="Century Gothic"/>
      <family val="2"/>
    </font>
    <font>
      <u/>
      <sz val="11"/>
      <color theme="10"/>
      <name val="Calibri"/>
      <family val="2"/>
      <scheme val="minor"/>
    </font>
    <font>
      <u/>
      <sz val="12"/>
      <color theme="10"/>
      <name val="Calibri"/>
      <family val="2"/>
      <scheme val="minor"/>
    </font>
    <font>
      <u/>
      <sz val="10"/>
      <color theme="10"/>
      <name val="Century Gothic"/>
      <family val="2"/>
    </font>
    <font>
      <sz val="9.5"/>
      <color rgb="FF000000"/>
      <name val="Arial"/>
      <family val="2"/>
    </font>
    <font>
      <u/>
      <sz val="10"/>
      <color theme="10"/>
      <name val="Arial"/>
      <family val="2"/>
    </font>
    <font>
      <b/>
      <sz val="10"/>
      <color rgb="FF000000"/>
      <name val="Century Gothic"/>
      <family val="2"/>
    </font>
    <font>
      <sz val="24"/>
      <color rgb="FF000000"/>
      <name val="Century Gothic"/>
      <family val="2"/>
    </font>
    <font>
      <sz val="24"/>
      <color rgb="FF83082A"/>
      <name val="Century Gothic"/>
      <family val="2"/>
    </font>
    <font>
      <b/>
      <sz val="24"/>
      <color rgb="FF83082A"/>
      <name val="Century Gothic"/>
      <family val="2"/>
    </font>
    <font>
      <sz val="11"/>
      <name val="Century Gothic"/>
      <family val="2"/>
    </font>
    <font>
      <sz val="9"/>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9.9978637043366805E-2"/>
        <bgColor indexed="64"/>
      </patternFill>
    </fill>
    <fill>
      <patternFill patternType="solid">
        <fgColor rgb="FFFFFFFF"/>
        <bgColor indexed="64"/>
      </patternFill>
    </fill>
    <fill>
      <patternFill patternType="solid">
        <fgColor rgb="FFF8F7F6"/>
        <bgColor indexed="64"/>
      </patternFill>
    </fill>
    <fill>
      <patternFill patternType="solid">
        <fgColor rgb="FFF3F4F7"/>
      </patternFill>
    </fill>
    <fill>
      <patternFill patternType="solid">
        <fgColor theme="3" tint="0.79998168889431442"/>
        <bgColor indexed="64"/>
      </patternFill>
    </fill>
    <fill>
      <patternFill patternType="solid">
        <fgColor rgb="FF830830"/>
        <bgColor indexed="64"/>
      </patternFill>
    </fill>
  </fills>
  <borders count="32">
    <border>
      <left/>
      <right/>
      <top/>
      <bottom/>
      <diagonal/>
    </border>
    <border>
      <left/>
      <right/>
      <top/>
      <bottom style="medium">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hair">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theme="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indexed="9"/>
      </left>
      <right style="thin">
        <color indexed="9"/>
      </right>
      <top style="thin">
        <color indexed="9"/>
      </top>
      <bottom style="thin">
        <color indexed="9"/>
      </bottom>
      <diagonal/>
    </border>
    <border>
      <left/>
      <right style="thin">
        <color indexed="9"/>
      </right>
      <top/>
      <bottom/>
      <diagonal/>
    </border>
    <border>
      <left style="thin">
        <color indexed="9"/>
      </left>
      <right/>
      <top style="thin">
        <color indexed="9"/>
      </top>
      <bottom/>
      <diagonal/>
    </border>
    <border>
      <left/>
      <right/>
      <top style="thin">
        <color indexed="9"/>
      </top>
      <bottom/>
      <diagonal/>
    </border>
    <border>
      <left/>
      <right/>
      <top/>
      <bottom style="hair">
        <color theme="0" tint="-4.9989318521683403E-2"/>
      </bottom>
      <diagonal/>
    </border>
    <border>
      <left/>
      <right/>
      <top/>
      <bottom style="medium">
        <color rgb="FF830830"/>
      </bottom>
      <diagonal/>
    </border>
    <border>
      <left/>
      <right/>
      <top style="hair">
        <color theme="0" tint="-4.9989318521683403E-2"/>
      </top>
      <bottom/>
      <diagonal/>
    </border>
    <border>
      <left/>
      <right/>
      <top style="thin">
        <color rgb="FFFBEFF0"/>
      </top>
      <bottom style="thin">
        <color rgb="FFFBEFF0"/>
      </bottom>
      <diagonal/>
    </border>
    <border>
      <left/>
      <right/>
      <top style="thin">
        <color rgb="FFFBEFF0"/>
      </top>
      <bottom/>
      <diagonal/>
    </border>
  </borders>
  <cellStyleXfs count="13">
    <xf numFmtId="0" fontId="0" fillId="0" borderId="0"/>
    <xf numFmtId="9" fontId="1" fillId="0" borderId="0" applyFont="0" applyFill="0" applyBorder="0" applyAlignment="0" applyProtection="0"/>
    <xf numFmtId="0" fontId="14" fillId="0" borderId="0"/>
    <xf numFmtId="0" fontId="32" fillId="0" borderId="0"/>
    <xf numFmtId="0" fontId="1" fillId="0" borderId="0"/>
    <xf numFmtId="0" fontId="14" fillId="0" borderId="0"/>
    <xf numFmtId="0" fontId="32" fillId="0" borderId="0"/>
    <xf numFmtId="0" fontId="63" fillId="0" borderId="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9" fillId="0" borderId="0"/>
    <xf numFmtId="0" fontId="70" fillId="0" borderId="0" applyNumberFormat="0" applyFill="0" applyBorder="0" applyAlignment="0" applyProtection="0"/>
  </cellStyleXfs>
  <cellXfs count="319">
    <xf numFmtId="0" fontId="0" fillId="0" borderId="0" xfId="0"/>
    <xf numFmtId="9" fontId="1" fillId="0" borderId="0" xfId="1" applyFont="1" applyBorder="1"/>
    <xf numFmtId="0" fontId="3" fillId="2" borderId="0" xfId="0" applyFont="1" applyFill="1" applyAlignment="1">
      <alignment horizontal="center"/>
    </xf>
    <xf numFmtId="0" fontId="5" fillId="0" borderId="0" xfId="0" applyFont="1" applyAlignment="1">
      <alignment horizontal="center" wrapText="1"/>
    </xf>
    <xf numFmtId="0" fontId="5" fillId="3" borderId="0" xfId="0" applyFont="1" applyFill="1" applyAlignment="1">
      <alignment horizontal="center" wrapText="1"/>
    </xf>
    <xf numFmtId="0" fontId="6" fillId="0" borderId="0" xfId="0" applyFont="1" applyAlignment="1">
      <alignment horizontal="left"/>
    </xf>
    <xf numFmtId="0" fontId="7" fillId="2" borderId="1" xfId="0" applyFont="1" applyFill="1" applyBorder="1" applyAlignment="1">
      <alignment horizontal="center"/>
    </xf>
    <xf numFmtId="0" fontId="7" fillId="9" borderId="0" xfId="0" applyFont="1" applyFill="1" applyAlignment="1">
      <alignment horizontal="center"/>
    </xf>
    <xf numFmtId="2" fontId="7" fillId="10" borderId="0" xfId="0" applyNumberFormat="1" applyFont="1" applyFill="1" applyAlignment="1">
      <alignment horizontal="center"/>
    </xf>
    <xf numFmtId="2" fontId="8" fillId="2" borderId="7" xfId="0" applyNumberFormat="1" applyFont="1" applyFill="1" applyBorder="1" applyAlignment="1">
      <alignment horizontal="center"/>
    </xf>
    <xf numFmtId="0" fontId="3" fillId="2" borderId="1" xfId="0" applyFont="1" applyFill="1" applyBorder="1" applyAlignment="1">
      <alignment horizontal="center"/>
    </xf>
    <xf numFmtId="9" fontId="0" fillId="0" borderId="0" xfId="1" applyFont="1"/>
    <xf numFmtId="164" fontId="3" fillId="4" borderId="1" xfId="0" applyNumberFormat="1" applyFont="1" applyFill="1" applyBorder="1" applyAlignment="1">
      <alignment horizontal="center"/>
    </xf>
    <xf numFmtId="164" fontId="3" fillId="4" borderId="0" xfId="0" applyNumberFormat="1" applyFont="1" applyFill="1" applyAlignment="1">
      <alignment horizontal="center"/>
    </xf>
    <xf numFmtId="164" fontId="4" fillId="4" borderId="7" xfId="0" applyNumberFormat="1" applyFont="1" applyFill="1" applyBorder="1" applyAlignment="1">
      <alignment horizontal="center"/>
    </xf>
    <xf numFmtId="2" fontId="4" fillId="2" borderId="7" xfId="0" applyNumberFormat="1" applyFont="1" applyFill="1" applyBorder="1" applyAlignment="1">
      <alignment horizontal="center"/>
    </xf>
    <xf numFmtId="165" fontId="12" fillId="0" borderId="0" xfId="0" applyNumberFormat="1" applyFont="1"/>
    <xf numFmtId="164" fontId="0" fillId="0" borderId="0" xfId="0" applyNumberFormat="1"/>
    <xf numFmtId="164" fontId="3" fillId="0" borderId="0" xfId="0" applyNumberFormat="1" applyFont="1" applyAlignment="1">
      <alignment horizontal="center"/>
    </xf>
    <xf numFmtId="164" fontId="4" fillId="0" borderId="0" xfId="0" applyNumberFormat="1" applyFont="1" applyAlignment="1">
      <alignment horizontal="center"/>
    </xf>
    <xf numFmtId="3" fontId="0" fillId="0" borderId="0" xfId="0" applyNumberFormat="1"/>
    <xf numFmtId="0" fontId="2" fillId="0" borderId="0" xfId="0" applyFont="1"/>
    <xf numFmtId="0" fontId="14" fillId="0" borderId="0" xfId="2"/>
    <xf numFmtId="0" fontId="12" fillId="0" borderId="0" xfId="0" applyFont="1"/>
    <xf numFmtId="0" fontId="15" fillId="0" borderId="0" xfId="0" applyFont="1" applyAlignment="1">
      <alignment horizontal="left"/>
    </xf>
    <xf numFmtId="164" fontId="7" fillId="4" borderId="1" xfId="0" applyNumberFormat="1" applyFont="1" applyFill="1" applyBorder="1" applyAlignment="1">
      <alignment horizontal="center"/>
    </xf>
    <xf numFmtId="164" fontId="7" fillId="4" borderId="0" xfId="0" applyNumberFormat="1" applyFont="1" applyFill="1" applyAlignment="1">
      <alignment horizontal="center"/>
    </xf>
    <xf numFmtId="0" fontId="7" fillId="2" borderId="0" xfId="0" applyFont="1" applyFill="1" applyAlignment="1">
      <alignment horizontal="center"/>
    </xf>
    <xf numFmtId="0" fontId="3" fillId="9" borderId="0" xfId="0" applyFont="1" applyFill="1" applyAlignment="1">
      <alignment horizontal="center"/>
    </xf>
    <xf numFmtId="164" fontId="8" fillId="4" borderId="7" xfId="0" applyNumberFormat="1" applyFont="1" applyFill="1" applyBorder="1" applyAlignment="1">
      <alignment horizontal="center"/>
    </xf>
    <xf numFmtId="0" fontId="7" fillId="12" borderId="0" xfId="0" applyFont="1" applyFill="1" applyAlignment="1">
      <alignment horizontal="center" wrapText="1"/>
    </xf>
    <xf numFmtId="0" fontId="16" fillId="3" borderId="0" xfId="0" applyFont="1" applyFill="1" applyAlignment="1">
      <alignment horizontal="center" wrapText="1"/>
    </xf>
    <xf numFmtId="0" fontId="3" fillId="10" borderId="0" xfId="0" applyFont="1" applyFill="1" applyAlignment="1">
      <alignment horizontal="center"/>
    </xf>
    <xf numFmtId="9" fontId="3" fillId="4" borderId="0" xfId="1" applyFont="1" applyFill="1" applyBorder="1" applyAlignment="1">
      <alignment horizontal="center"/>
    </xf>
    <xf numFmtId="9" fontId="3" fillId="4" borderId="0" xfId="1" applyFont="1" applyFill="1" applyAlignment="1">
      <alignment horizontal="center"/>
    </xf>
    <xf numFmtId="0" fontId="7" fillId="6" borderId="1" xfId="0" applyFont="1" applyFill="1" applyBorder="1" applyAlignment="1">
      <alignment horizontal="center"/>
    </xf>
    <xf numFmtId="164" fontId="7" fillId="0" borderId="0" xfId="0" applyNumberFormat="1" applyFont="1" applyAlignment="1">
      <alignment horizontal="center"/>
    </xf>
    <xf numFmtId="164" fontId="8" fillId="0" borderId="7" xfId="0" applyNumberFormat="1" applyFont="1" applyBorder="1" applyAlignment="1">
      <alignment horizontal="center"/>
    </xf>
    <xf numFmtId="0" fontId="0" fillId="0" borderId="0" xfId="0" applyAlignment="1">
      <alignment vertical="center"/>
    </xf>
    <xf numFmtId="0" fontId="7" fillId="9" borderId="0" xfId="0" applyFont="1" applyFill="1" applyAlignment="1">
      <alignment horizontal="center" vertical="center" wrapText="1"/>
    </xf>
    <xf numFmtId="166" fontId="0" fillId="0" borderId="0" xfId="0" applyNumberFormat="1"/>
    <xf numFmtId="0" fontId="22" fillId="4" borderId="0" xfId="0" applyFont="1" applyFill="1"/>
    <xf numFmtId="0" fontId="6" fillId="0" borderId="0" xfId="0" applyFont="1"/>
    <xf numFmtId="0" fontId="23" fillId="13" borderId="0" xfId="0" applyFont="1" applyFill="1" applyAlignment="1">
      <alignment horizontal="right" vertical="center"/>
    </xf>
    <xf numFmtId="0" fontId="24" fillId="7" borderId="8" xfId="0" applyFont="1" applyFill="1" applyBorder="1" applyAlignment="1">
      <alignment horizontal="center" vertical="center" wrapText="1"/>
    </xf>
    <xf numFmtId="164" fontId="24" fillId="0" borderId="6" xfId="0" applyNumberFormat="1" applyFont="1" applyBorder="1"/>
    <xf numFmtId="164" fontId="24" fillId="0" borderId="0" xfId="0" applyNumberFormat="1" applyFont="1"/>
    <xf numFmtId="164" fontId="24" fillId="0" borderId="5" xfId="0" applyNumberFormat="1" applyFont="1" applyBorder="1"/>
    <xf numFmtId="164" fontId="24" fillId="0" borderId="3" xfId="0" applyNumberFormat="1" applyFont="1" applyBorder="1"/>
    <xf numFmtId="164" fontId="24" fillId="0" borderId="2" xfId="0" applyNumberFormat="1" applyFont="1" applyBorder="1"/>
    <xf numFmtId="0" fontId="0" fillId="4" borderId="0" xfId="0" applyFill="1"/>
    <xf numFmtId="0" fontId="25" fillId="0" borderId="0" xfId="0" applyFont="1" applyAlignment="1">
      <alignment horizontal="left" vertical="center"/>
    </xf>
    <xf numFmtId="0" fontId="16" fillId="3" borderId="0" xfId="0" applyFont="1" applyFill="1" applyAlignment="1">
      <alignment horizontal="center" vertical="center" wrapText="1"/>
    </xf>
    <xf numFmtId="0" fontId="7" fillId="2" borderId="7" xfId="0" applyFont="1" applyFill="1" applyBorder="1" applyAlignment="1">
      <alignment horizontal="center"/>
    </xf>
    <xf numFmtId="164" fontId="7" fillId="4" borderId="7" xfId="0" applyNumberFormat="1" applyFont="1" applyFill="1" applyBorder="1" applyAlignment="1">
      <alignment horizontal="center"/>
    </xf>
    <xf numFmtId="165" fontId="12" fillId="0" borderId="0" xfId="0" applyNumberFormat="1" applyFont="1" applyAlignment="1">
      <alignment vertical="center"/>
    </xf>
    <xf numFmtId="0" fontId="28" fillId="3" borderId="0" xfId="0" applyFont="1" applyFill="1" applyAlignment="1">
      <alignment horizontal="center" vertical="center" wrapText="1"/>
    </xf>
    <xf numFmtId="1" fontId="8" fillId="2" borderId="0" xfId="0" applyNumberFormat="1" applyFont="1" applyFill="1" applyAlignment="1">
      <alignment horizontal="center"/>
    </xf>
    <xf numFmtId="0" fontId="9" fillId="11" borderId="11" xfId="0" applyFont="1" applyFill="1" applyBorder="1"/>
    <xf numFmtId="0" fontId="9" fillId="11" borderId="10" xfId="0" applyFont="1" applyFill="1" applyBorder="1"/>
    <xf numFmtId="0" fontId="9" fillId="11" borderId="10" xfId="0" applyFont="1" applyFill="1" applyBorder="1" applyAlignment="1">
      <alignment wrapText="1"/>
    </xf>
    <xf numFmtId="0" fontId="9" fillId="11" borderId="9" xfId="0" applyFont="1" applyFill="1" applyBorder="1" applyAlignment="1">
      <alignment wrapText="1"/>
    </xf>
    <xf numFmtId="0" fontId="9" fillId="8" borderId="11" xfId="0" applyFont="1" applyFill="1" applyBorder="1"/>
    <xf numFmtId="0" fontId="9" fillId="8" borderId="10" xfId="0" applyFont="1" applyFill="1" applyBorder="1"/>
    <xf numFmtId="0" fontId="9" fillId="8" borderId="10" xfId="0" applyFont="1" applyFill="1" applyBorder="1" applyAlignment="1">
      <alignment wrapText="1"/>
    </xf>
    <xf numFmtId="0" fontId="9" fillId="8" borderId="9" xfId="0" applyFont="1" applyFill="1" applyBorder="1" applyAlignment="1">
      <alignment wrapText="1"/>
    </xf>
    <xf numFmtId="0" fontId="9" fillId="7" borderId="8" xfId="0" applyFont="1" applyFill="1" applyBorder="1" applyAlignment="1">
      <alignment horizontal="center" vertical="center" wrapText="1"/>
    </xf>
    <xf numFmtId="3" fontId="9" fillId="0" borderId="6" xfId="0" applyNumberFormat="1" applyFont="1" applyBorder="1"/>
    <xf numFmtId="3" fontId="24" fillId="0" borderId="0" xfId="0" applyNumberFormat="1" applyFont="1"/>
    <xf numFmtId="3" fontId="24" fillId="0" borderId="5" xfId="0" applyNumberFormat="1" applyFont="1" applyBorder="1"/>
    <xf numFmtId="164" fontId="9" fillId="0" borderId="6" xfId="0" applyNumberFormat="1" applyFont="1" applyBorder="1"/>
    <xf numFmtId="164" fontId="12" fillId="0" borderId="0" xfId="0" applyNumberFormat="1" applyFont="1"/>
    <xf numFmtId="3" fontId="9" fillId="0" borderId="4" xfId="0" applyNumberFormat="1" applyFont="1" applyBorder="1"/>
    <xf numFmtId="3" fontId="24" fillId="0" borderId="3" xfId="0" applyNumberFormat="1" applyFont="1" applyBorder="1"/>
    <xf numFmtId="3" fontId="24" fillId="0" borderId="2" xfId="0" applyNumberFormat="1" applyFont="1" applyBorder="1"/>
    <xf numFmtId="164" fontId="9" fillId="0" borderId="4" xfId="0" applyNumberFormat="1" applyFont="1" applyBorder="1"/>
    <xf numFmtId="0" fontId="0" fillId="0" borderId="0" xfId="0" applyAlignment="1">
      <alignment wrapText="1"/>
    </xf>
    <xf numFmtId="0" fontId="0" fillId="0" borderId="0" xfId="0" applyAlignment="1">
      <alignment horizontal="left" vertical="top" wrapText="1"/>
    </xf>
    <xf numFmtId="0" fontId="10" fillId="3" borderId="0" xfId="0" applyFont="1" applyFill="1" applyAlignment="1">
      <alignment horizontal="left" vertical="center" wrapText="1"/>
    </xf>
    <xf numFmtId="0" fontId="10" fillId="3" borderId="0" xfId="0" applyFont="1" applyFill="1" applyAlignment="1">
      <alignment horizontal="left" vertical="top" wrapText="1"/>
    </xf>
    <xf numFmtId="0" fontId="3" fillId="2" borderId="0" xfId="0" applyFont="1" applyFill="1" applyAlignment="1">
      <alignment horizontal="left" vertical="top" wrapText="1"/>
    </xf>
    <xf numFmtId="2" fontId="3" fillId="2" borderId="7" xfId="0" applyNumberFormat="1" applyFont="1" applyFill="1" applyBorder="1" applyAlignment="1">
      <alignment horizontal="left" vertical="top" wrapText="1"/>
    </xf>
    <xf numFmtId="2" fontId="4" fillId="2" borderId="7" xfId="0" applyNumberFormat="1" applyFont="1" applyFill="1" applyBorder="1" applyAlignment="1">
      <alignment horizontal="left" vertical="top" wrapText="1"/>
    </xf>
    <xf numFmtId="0" fontId="3" fillId="2" borderId="0" xfId="0" applyFont="1" applyFill="1" applyAlignment="1">
      <alignment horizontal="left" vertical="top" wrapText="1" indent="2"/>
    </xf>
    <xf numFmtId="2" fontId="3" fillId="2" borderId="7" xfId="0" applyNumberFormat="1" applyFont="1" applyFill="1" applyBorder="1" applyAlignment="1">
      <alignment horizontal="left" vertical="top" wrapText="1" indent="2"/>
    </xf>
    <xf numFmtId="2" fontId="3" fillId="2" borderId="0" xfId="0" applyNumberFormat="1" applyFont="1" applyFill="1" applyAlignment="1">
      <alignment horizontal="left" vertical="top" wrapText="1"/>
    </xf>
    <xf numFmtId="0" fontId="30" fillId="2" borderId="0" xfId="0" applyFont="1" applyFill="1" applyAlignment="1">
      <alignment horizontal="left"/>
    </xf>
    <xf numFmtId="2" fontId="3" fillId="2" borderId="0" xfId="0" applyNumberFormat="1" applyFont="1" applyFill="1" applyAlignment="1">
      <alignment horizontal="left" vertical="top" wrapText="1" indent="2"/>
    </xf>
    <xf numFmtId="0" fontId="30" fillId="2" borderId="7" xfId="0" applyFont="1" applyFill="1" applyBorder="1" applyAlignment="1">
      <alignment horizontal="left"/>
    </xf>
    <xf numFmtId="0" fontId="30" fillId="2" borderId="1" xfId="0" applyFont="1" applyFill="1" applyBorder="1" applyAlignment="1">
      <alignment horizontal="left"/>
    </xf>
    <xf numFmtId="0" fontId="3" fillId="2" borderId="1" xfId="0" applyFont="1" applyFill="1" applyBorder="1" applyAlignment="1">
      <alignment horizontal="left" vertical="top" wrapText="1"/>
    </xf>
    <xf numFmtId="0" fontId="33" fillId="14" borderId="0" xfId="3" applyFont="1" applyFill="1" applyAlignment="1">
      <alignment horizontal="left" vertical="center"/>
    </xf>
    <xf numFmtId="0" fontId="34" fillId="14" borderId="0" xfId="3" applyFont="1" applyFill="1" applyAlignment="1">
      <alignment horizontal="left" vertical="center"/>
    </xf>
    <xf numFmtId="0" fontId="35" fillId="0" borderId="0" xfId="0" applyFont="1"/>
    <xf numFmtId="0" fontId="5" fillId="10" borderId="0" xfId="0" applyFont="1" applyFill="1" applyAlignment="1">
      <alignment horizontal="center" wrapText="1"/>
    </xf>
    <xf numFmtId="0" fontId="13" fillId="0" borderId="0" xfId="0" applyFont="1" applyAlignment="1">
      <alignment horizontal="center" wrapText="1"/>
    </xf>
    <xf numFmtId="0" fontId="12" fillId="0" borderId="0" xfId="0" applyFont="1" applyAlignment="1">
      <alignment horizontal="center"/>
    </xf>
    <xf numFmtId="3" fontId="12" fillId="0" borderId="0" xfId="0" applyNumberFormat="1" applyFont="1" applyAlignment="1">
      <alignment horizontal="center"/>
    </xf>
    <xf numFmtId="0" fontId="32" fillId="0" borderId="0" xfId="3"/>
    <xf numFmtId="0" fontId="27" fillId="0" borderId="0" xfId="0" applyFont="1"/>
    <xf numFmtId="0" fontId="36" fillId="0" borderId="0" xfId="0" applyFont="1"/>
    <xf numFmtId="0" fontId="5" fillId="3" borderId="16"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3" fillId="2" borderId="0" xfId="0" applyFont="1" applyFill="1"/>
    <xf numFmtId="0" fontId="3" fillId="2" borderId="1" xfId="0" applyFont="1" applyFill="1" applyBorder="1" applyAlignment="1">
      <alignment horizontal="left"/>
    </xf>
    <xf numFmtId="0" fontId="25" fillId="0" borderId="0" xfId="0" applyFont="1"/>
    <xf numFmtId="0" fontId="0" fillId="0" borderId="0" xfId="0" applyAlignment="1">
      <alignment horizontal="center" vertical="center" wrapText="1"/>
    </xf>
    <xf numFmtId="164" fontId="3" fillId="4" borderId="7" xfId="0" applyNumberFormat="1" applyFont="1" applyFill="1" applyBorder="1" applyAlignment="1">
      <alignment horizontal="center"/>
    </xf>
    <xf numFmtId="0" fontId="37" fillId="3" borderId="8"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0" fillId="0" borderId="0" xfId="0" applyAlignment="1">
      <alignment horizontal="center" vertical="center"/>
    </xf>
    <xf numFmtId="164" fontId="0" fillId="0" borderId="11" xfId="0" applyNumberFormat="1" applyBorder="1"/>
    <xf numFmtId="164" fontId="0" fillId="0" borderId="10" xfId="0" applyNumberFormat="1" applyBorder="1"/>
    <xf numFmtId="164" fontId="0" fillId="0" borderId="9" xfId="0" applyNumberFormat="1" applyBorder="1"/>
    <xf numFmtId="164" fontId="0" fillId="0" borderId="6" xfId="0" applyNumberFormat="1" applyBorder="1"/>
    <xf numFmtId="164" fontId="0" fillId="0" borderId="5" xfId="0" applyNumberFormat="1" applyBorder="1"/>
    <xf numFmtId="0" fontId="38" fillId="13" borderId="0" xfId="0" applyFont="1" applyFill="1" applyAlignment="1">
      <alignment horizontal="right" vertical="center"/>
    </xf>
    <xf numFmtId="164" fontId="11" fillId="0" borderId="4" xfId="0" applyNumberFormat="1" applyFont="1" applyBorder="1"/>
    <xf numFmtId="164" fontId="11" fillId="0" borderId="3" xfId="0" applyNumberFormat="1" applyFont="1" applyBorder="1"/>
    <xf numFmtId="164" fontId="11" fillId="0" borderId="2" xfId="0" applyNumberFormat="1" applyFont="1" applyBorder="1"/>
    <xf numFmtId="164" fontId="11" fillId="0" borderId="0" xfId="0" applyNumberFormat="1" applyFont="1"/>
    <xf numFmtId="0" fontId="11" fillId="0" borderId="0" xfId="0" applyFont="1"/>
    <xf numFmtId="164" fontId="8" fillId="4" borderId="7" xfId="1" applyNumberFormat="1" applyFont="1" applyFill="1" applyBorder="1" applyAlignment="1">
      <alignment horizontal="center"/>
    </xf>
    <xf numFmtId="164" fontId="7" fillId="7" borderId="0" xfId="1" applyNumberFormat="1" applyFont="1" applyFill="1" applyAlignment="1">
      <alignment horizontal="center"/>
    </xf>
    <xf numFmtId="164" fontId="7" fillId="8" borderId="0" xfId="1" applyNumberFormat="1" applyFont="1" applyFill="1" applyAlignment="1">
      <alignment horizontal="center"/>
    </xf>
    <xf numFmtId="164" fontId="7" fillId="4" borderId="1" xfId="1" applyNumberFormat="1" applyFont="1" applyFill="1" applyBorder="1" applyAlignment="1">
      <alignment horizontal="center"/>
    </xf>
    <xf numFmtId="1" fontId="4" fillId="4" borderId="7" xfId="1" applyNumberFormat="1" applyFont="1" applyFill="1" applyBorder="1" applyAlignment="1">
      <alignment horizontal="center"/>
    </xf>
    <xf numFmtId="1" fontId="3" fillId="7" borderId="0" xfId="1" applyNumberFormat="1" applyFont="1" applyFill="1" applyAlignment="1">
      <alignment horizontal="center"/>
    </xf>
    <xf numFmtId="1" fontId="3" fillId="8" borderId="0" xfId="1" applyNumberFormat="1" applyFont="1" applyFill="1" applyAlignment="1">
      <alignment horizontal="center"/>
    </xf>
    <xf numFmtId="1" fontId="3" fillId="4" borderId="1" xfId="1" applyNumberFormat="1" applyFont="1" applyFill="1" applyBorder="1" applyAlignment="1">
      <alignment horizontal="center"/>
    </xf>
    <xf numFmtId="0" fontId="7" fillId="6" borderId="0" xfId="0" applyFont="1" applyFill="1" applyAlignment="1">
      <alignment horizontal="center"/>
    </xf>
    <xf numFmtId="1" fontId="3" fillId="5" borderId="0" xfId="1" applyNumberFormat="1" applyFont="1" applyFill="1" applyBorder="1" applyAlignment="1">
      <alignment horizontal="center"/>
    </xf>
    <xf numFmtId="0" fontId="7" fillId="6" borderId="7" xfId="0" applyFont="1" applyFill="1" applyBorder="1" applyAlignment="1">
      <alignment horizontal="center"/>
    </xf>
    <xf numFmtId="0" fontId="7" fillId="7" borderId="0" xfId="0" applyFont="1" applyFill="1" applyAlignment="1">
      <alignment horizontal="center"/>
    </xf>
    <xf numFmtId="164" fontId="7" fillId="5" borderId="7" xfId="1" applyNumberFormat="1" applyFont="1" applyFill="1" applyBorder="1" applyAlignment="1">
      <alignment horizontal="center"/>
    </xf>
    <xf numFmtId="164" fontId="7" fillId="2" borderId="0" xfId="1" applyNumberFormat="1" applyFont="1" applyFill="1" applyBorder="1" applyAlignment="1">
      <alignment horizontal="center"/>
    </xf>
    <xf numFmtId="0" fontId="7" fillId="10" borderId="0" xfId="0" applyFont="1" applyFill="1" applyAlignment="1">
      <alignment horizontal="center"/>
    </xf>
    <xf numFmtId="2" fontId="4" fillId="4" borderId="7" xfId="1" applyNumberFormat="1" applyFont="1" applyFill="1" applyBorder="1" applyAlignment="1">
      <alignment horizontal="center"/>
    </xf>
    <xf numFmtId="2" fontId="3" fillId="7" borderId="0" xfId="1" applyNumberFormat="1" applyFont="1" applyFill="1" applyAlignment="1">
      <alignment horizontal="center"/>
    </xf>
    <xf numFmtId="2" fontId="3" fillId="8" borderId="0" xfId="1" applyNumberFormat="1" applyFont="1" applyFill="1" applyAlignment="1">
      <alignment horizontal="center"/>
    </xf>
    <xf numFmtId="2" fontId="3" fillId="5" borderId="1" xfId="1" applyNumberFormat="1" applyFont="1" applyFill="1" applyBorder="1" applyAlignment="1">
      <alignment horizontal="center"/>
    </xf>
    <xf numFmtId="1" fontId="8" fillId="4" borderId="7" xfId="1" applyNumberFormat="1" applyFont="1" applyFill="1" applyBorder="1" applyAlignment="1">
      <alignment horizontal="center"/>
    </xf>
    <xf numFmtId="1" fontId="7" fillId="7" borderId="0" xfId="1" applyNumberFormat="1" applyFont="1" applyFill="1" applyAlignment="1">
      <alignment horizontal="center"/>
    </xf>
    <xf numFmtId="1" fontId="7" fillId="8" borderId="0" xfId="1" applyNumberFormat="1" applyFont="1" applyFill="1" applyAlignment="1">
      <alignment horizontal="center"/>
    </xf>
    <xf numFmtId="1" fontId="7" fillId="8" borderId="0" xfId="1" applyNumberFormat="1" applyFont="1" applyFill="1" applyAlignment="1">
      <alignment horizontal="center" vertical="center"/>
    </xf>
    <xf numFmtId="1" fontId="7" fillId="2" borderId="0" xfId="1" applyNumberFormat="1" applyFont="1" applyFill="1" applyBorder="1" applyAlignment="1">
      <alignment horizontal="center"/>
    </xf>
    <xf numFmtId="1" fontId="7" fillId="5" borderId="7" xfId="1" applyNumberFormat="1" applyFont="1" applyFill="1" applyBorder="1" applyAlignment="1">
      <alignment horizontal="center"/>
    </xf>
    <xf numFmtId="1" fontId="7" fillId="4" borderId="1" xfId="1" applyNumberFormat="1" applyFont="1" applyFill="1" applyBorder="1" applyAlignment="1">
      <alignment horizontal="center"/>
    </xf>
    <xf numFmtId="0" fontId="10" fillId="3" borderId="20" xfId="0" applyFont="1" applyFill="1" applyBorder="1" applyAlignment="1">
      <alignment horizontal="center" vertical="center" wrapText="1"/>
    </xf>
    <xf numFmtId="0" fontId="39" fillId="3" borderId="21" xfId="0" applyFont="1" applyFill="1" applyBorder="1" applyAlignment="1">
      <alignment horizontal="center" vertical="center" wrapText="1"/>
    </xf>
    <xf numFmtId="0" fontId="10" fillId="3" borderId="22" xfId="0" applyFont="1" applyFill="1" applyBorder="1" applyAlignment="1">
      <alignment horizontal="left" vertical="center" wrapText="1"/>
    </xf>
    <xf numFmtId="0" fontId="42" fillId="2" borderId="7" xfId="0" applyFont="1" applyFill="1" applyBorder="1" applyAlignment="1">
      <alignment horizontal="left" vertical="top" wrapText="1"/>
    </xf>
    <xf numFmtId="0" fontId="3" fillId="2" borderId="7" xfId="0" applyFont="1" applyFill="1" applyBorder="1" applyAlignment="1">
      <alignment horizontal="left" vertical="top" wrapText="1"/>
    </xf>
    <xf numFmtId="0" fontId="40" fillId="2" borderId="0" xfId="0" applyFont="1" applyFill="1" applyAlignment="1">
      <alignment horizontal="left"/>
    </xf>
    <xf numFmtId="0" fontId="40" fillId="2" borderId="7" xfId="0" applyFont="1" applyFill="1" applyBorder="1" applyAlignment="1">
      <alignment horizontal="left"/>
    </xf>
    <xf numFmtId="0" fontId="40" fillId="2" borderId="1" xfId="0" applyFont="1" applyFill="1" applyBorder="1" applyAlignment="1">
      <alignment horizontal="left"/>
    </xf>
    <xf numFmtId="0" fontId="0" fillId="0" borderId="0" xfId="0" applyAlignment="1">
      <alignment horizontal="center"/>
    </xf>
    <xf numFmtId="0" fontId="45" fillId="0" borderId="0" xfId="0" applyFont="1"/>
    <xf numFmtId="0" fontId="46" fillId="0" borderId="0" xfId="0" applyFont="1" applyAlignment="1">
      <alignment wrapText="1"/>
    </xf>
    <xf numFmtId="0" fontId="2" fillId="0" borderId="0" xfId="0" applyFont="1" applyAlignment="1">
      <alignment wrapText="1"/>
    </xf>
    <xf numFmtId="49" fontId="11" fillId="0" borderId="0" xfId="5" applyNumberFormat="1" applyFont="1" applyAlignment="1">
      <alignment horizontal="center" vertical="center" wrapText="1"/>
    </xf>
    <xf numFmtId="1" fontId="0" fillId="0" borderId="0" xfId="0" applyNumberFormat="1"/>
    <xf numFmtId="0" fontId="47" fillId="0" borderId="0" xfId="0" applyFont="1"/>
    <xf numFmtId="166" fontId="11" fillId="0" borderId="0" xfId="0" applyNumberFormat="1" applyFont="1"/>
    <xf numFmtId="0" fontId="2" fillId="0" borderId="13" xfId="0" applyFont="1" applyBorder="1"/>
    <xf numFmtId="0" fontId="0" fillId="0" borderId="14" xfId="0" applyBorder="1"/>
    <xf numFmtId="0" fontId="0" fillId="0" borderId="15" xfId="0" applyBorder="1"/>
    <xf numFmtId="0" fontId="2" fillId="0" borderId="4" xfId="0" applyFont="1" applyBorder="1"/>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8" borderId="8" xfId="0" applyFont="1" applyFill="1" applyBorder="1" applyAlignment="1">
      <alignment horizontal="center" vertical="center"/>
    </xf>
    <xf numFmtId="0" fontId="2" fillId="0" borderId="0" xfId="0" applyFont="1" applyAlignment="1">
      <alignment horizontal="center" vertical="center"/>
    </xf>
    <xf numFmtId="164" fontId="2" fillId="0" borderId="0" xfId="0" applyNumberFormat="1" applyFont="1"/>
    <xf numFmtId="0" fontId="44" fillId="0" borderId="0" xfId="0" applyFont="1"/>
    <xf numFmtId="0" fontId="32" fillId="0" borderId="0" xfId="6"/>
    <xf numFmtId="0" fontId="48" fillId="0" borderId="0" xfId="6" applyFont="1"/>
    <xf numFmtId="166" fontId="49" fillId="15" borderId="23" xfId="6" applyNumberFormat="1" applyFont="1" applyFill="1" applyBorder="1" applyAlignment="1">
      <alignment horizontal="right"/>
    </xf>
    <xf numFmtId="0" fontId="49" fillId="0" borderId="0" xfId="6" applyFont="1"/>
    <xf numFmtId="0" fontId="49" fillId="2" borderId="24" xfId="6" quotePrefix="1" applyFont="1" applyFill="1" applyBorder="1"/>
    <xf numFmtId="0" fontId="49" fillId="0" borderId="24" xfId="6" quotePrefix="1" applyFont="1" applyBorder="1"/>
    <xf numFmtId="0" fontId="2" fillId="0" borderId="0" xfId="0" applyFont="1" applyAlignment="1">
      <alignment horizontal="center"/>
    </xf>
    <xf numFmtId="0" fontId="22" fillId="0" borderId="0" xfId="0" applyFont="1" applyAlignment="1">
      <alignment horizontal="center"/>
    </xf>
    <xf numFmtId="0" fontId="38" fillId="4" borderId="0" xfId="0" applyFont="1" applyFill="1"/>
    <xf numFmtId="0" fontId="51" fillId="3" borderId="8" xfId="0" applyFont="1" applyFill="1" applyBorder="1" applyAlignment="1">
      <alignment horizontal="center" vertical="center" wrapText="1"/>
    </xf>
    <xf numFmtId="0" fontId="50" fillId="0" borderId="0" xfId="0" applyFont="1" applyAlignment="1">
      <alignment horizontal="center" vertical="center" wrapText="1"/>
    </xf>
    <xf numFmtId="164" fontId="2" fillId="0" borderId="0" xfId="0" applyNumberFormat="1" applyFont="1" applyAlignment="1">
      <alignment wrapText="1"/>
    </xf>
    <xf numFmtId="0" fontId="2" fillId="0" borderId="0" xfId="0" quotePrefix="1" applyFont="1" applyAlignment="1">
      <alignment horizontal="center"/>
    </xf>
    <xf numFmtId="164" fontId="0" fillId="0" borderId="3" xfId="0" applyNumberFormat="1" applyBorder="1"/>
    <xf numFmtId="1" fontId="7" fillId="7" borderId="0" xfId="1" applyNumberFormat="1" applyFont="1" applyFill="1" applyBorder="1" applyAlignment="1">
      <alignment horizontal="center"/>
    </xf>
    <xf numFmtId="1" fontId="7" fillId="8" borderId="0" xfId="1" applyNumberFormat="1" applyFont="1" applyFill="1" applyBorder="1" applyAlignment="1">
      <alignment horizontal="center"/>
    </xf>
    <xf numFmtId="1" fontId="7" fillId="8" borderId="0" xfId="1" applyNumberFormat="1" applyFont="1" applyFill="1" applyBorder="1" applyAlignment="1">
      <alignment horizontal="center" vertical="center"/>
    </xf>
    <xf numFmtId="1" fontId="7" fillId="5" borderId="1" xfId="1" applyNumberFormat="1" applyFont="1" applyFill="1" applyBorder="1" applyAlignment="1">
      <alignment horizontal="center"/>
    </xf>
    <xf numFmtId="164" fontId="4" fillId="4" borderId="7" xfId="1" applyNumberFormat="1" applyFont="1" applyFill="1" applyBorder="1" applyAlignment="1">
      <alignment horizontal="center"/>
    </xf>
    <xf numFmtId="0" fontId="52" fillId="0" borderId="0" xfId="0" applyFont="1" applyAlignment="1">
      <alignment wrapText="1"/>
    </xf>
    <xf numFmtId="0" fontId="16" fillId="17" borderId="27" xfId="0" applyFont="1" applyFill="1" applyBorder="1" applyAlignment="1">
      <alignment horizontal="center" vertical="center" wrapText="1"/>
    </xf>
    <xf numFmtId="0" fontId="0" fillId="0" borderId="27" xfId="0" applyBorder="1" applyAlignment="1">
      <alignment horizontal="center" vertical="center" wrapText="1"/>
    </xf>
    <xf numFmtId="0" fontId="16" fillId="17" borderId="0" xfId="0" applyFont="1" applyFill="1" applyAlignment="1">
      <alignment horizontal="center" vertical="center" wrapText="1"/>
    </xf>
    <xf numFmtId="0" fontId="16" fillId="0" borderId="0" xfId="0" applyFont="1" applyAlignment="1">
      <alignment horizontal="center" vertical="center" wrapText="1"/>
    </xf>
    <xf numFmtId="0" fontId="53" fillId="0" borderId="0" xfId="0" applyFont="1" applyAlignment="1">
      <alignment horizontal="left" vertical="center"/>
    </xf>
    <xf numFmtId="0" fontId="5" fillId="17" borderId="0" xfId="0" applyFont="1" applyFill="1" applyAlignment="1">
      <alignment horizontal="center" vertical="center" wrapText="1"/>
    </xf>
    <xf numFmtId="166" fontId="54" fillId="4" borderId="0" xfId="0" applyNumberFormat="1" applyFont="1" applyFill="1" applyAlignment="1">
      <alignment horizontal="center"/>
    </xf>
    <xf numFmtId="166" fontId="55" fillId="4" borderId="0" xfId="0" applyNumberFormat="1" applyFont="1" applyFill="1" applyAlignment="1">
      <alignment horizontal="left"/>
    </xf>
    <xf numFmtId="0" fontId="5" fillId="17" borderId="27" xfId="0" applyFont="1" applyFill="1" applyBorder="1" applyAlignment="1">
      <alignment horizontal="center" vertical="center" wrapText="1"/>
    </xf>
    <xf numFmtId="166" fontId="54" fillId="4" borderId="28" xfId="0" applyNumberFormat="1" applyFont="1" applyFill="1" applyBorder="1" applyAlignment="1">
      <alignment horizontal="center"/>
    </xf>
    <xf numFmtId="166" fontId="54" fillId="2" borderId="0" xfId="0" applyNumberFormat="1" applyFont="1" applyFill="1" applyAlignment="1">
      <alignment horizontal="center"/>
    </xf>
    <xf numFmtId="0" fontId="0" fillId="0" borderId="0" xfId="0" applyAlignment="1">
      <alignment horizontal="right"/>
    </xf>
    <xf numFmtId="1" fontId="44" fillId="0" borderId="0" xfId="0" applyNumberFormat="1" applyFont="1"/>
    <xf numFmtId="9" fontId="44" fillId="0" borderId="0" xfId="1" applyFont="1"/>
    <xf numFmtId="164" fontId="58" fillId="16" borderId="7" xfId="0" applyNumberFormat="1" applyFont="1" applyFill="1" applyBorder="1" applyAlignment="1">
      <alignment horizontal="center"/>
    </xf>
    <xf numFmtId="164" fontId="59" fillId="16" borderId="0" xfId="0" applyNumberFormat="1" applyFont="1" applyFill="1" applyAlignment="1">
      <alignment horizontal="center"/>
    </xf>
    <xf numFmtId="164" fontId="59" fillId="16" borderId="1" xfId="0" applyNumberFormat="1" applyFont="1" applyFill="1" applyBorder="1" applyAlignment="1">
      <alignment horizontal="center"/>
    </xf>
    <xf numFmtId="2" fontId="8" fillId="16" borderId="7" xfId="0" applyNumberFormat="1" applyFont="1" applyFill="1" applyBorder="1" applyAlignment="1">
      <alignment horizontal="center"/>
    </xf>
    <xf numFmtId="0" fontId="7" fillId="16" borderId="0" xfId="0" applyFont="1" applyFill="1" applyAlignment="1">
      <alignment horizontal="center"/>
    </xf>
    <xf numFmtId="0" fontId="7" fillId="16" borderId="1" xfId="0" applyFont="1" applyFill="1" applyBorder="1" applyAlignment="1">
      <alignment horizontal="center"/>
    </xf>
    <xf numFmtId="165" fontId="60" fillId="0" borderId="0" xfId="0" applyNumberFormat="1" applyFont="1"/>
    <xf numFmtId="165" fontId="60" fillId="0" borderId="0" xfId="0" applyNumberFormat="1" applyFont="1" applyAlignment="1">
      <alignment vertical="center"/>
    </xf>
    <xf numFmtId="164" fontId="61" fillId="16" borderId="7" xfId="0" applyNumberFormat="1" applyFont="1" applyFill="1" applyBorder="1" applyAlignment="1">
      <alignment horizontal="center"/>
    </xf>
    <xf numFmtId="164" fontId="62" fillId="16" borderId="0" xfId="0" applyNumberFormat="1" applyFont="1" applyFill="1" applyAlignment="1">
      <alignment horizontal="center"/>
    </xf>
    <xf numFmtId="164" fontId="62" fillId="16" borderId="7" xfId="0" applyNumberFormat="1" applyFont="1" applyFill="1" applyBorder="1" applyAlignment="1">
      <alignment horizontal="center"/>
    </xf>
    <xf numFmtId="164" fontId="62" fillId="16" borderId="1" xfId="0" applyNumberFormat="1" applyFont="1" applyFill="1" applyBorder="1" applyAlignment="1">
      <alignment horizontal="center"/>
    </xf>
    <xf numFmtId="2" fontId="3" fillId="4" borderId="0" xfId="0" applyNumberFormat="1" applyFont="1" applyFill="1" applyAlignment="1">
      <alignment horizontal="center"/>
    </xf>
    <xf numFmtId="2" fontId="3" fillId="4" borderId="1" xfId="0" applyNumberFormat="1" applyFont="1" applyFill="1" applyBorder="1" applyAlignment="1">
      <alignment horizontal="center"/>
    </xf>
    <xf numFmtId="2" fontId="7" fillId="4" borderId="1" xfId="0" applyNumberFormat="1" applyFont="1" applyFill="1" applyBorder="1" applyAlignment="1">
      <alignment horizontal="center"/>
    </xf>
    <xf numFmtId="2" fontId="7" fillId="4" borderId="0" xfId="0" applyNumberFormat="1" applyFont="1" applyFill="1" applyAlignment="1">
      <alignment horizontal="center"/>
    </xf>
    <xf numFmtId="0" fontId="64" fillId="4" borderId="0" xfId="7" applyFont="1" applyFill="1" applyAlignment="1">
      <alignment vertical="center"/>
    </xf>
    <xf numFmtId="0" fontId="64" fillId="4" borderId="0" xfId="7" applyFont="1" applyFill="1" applyAlignment="1">
      <alignment horizontal="left" vertical="center"/>
    </xf>
    <xf numFmtId="0" fontId="3" fillId="4" borderId="0" xfId="7" applyFont="1" applyFill="1" applyAlignment="1">
      <alignment horizontal="center" vertical="center"/>
    </xf>
    <xf numFmtId="0" fontId="3" fillId="4" borderId="30" xfId="7" applyFont="1" applyFill="1" applyBorder="1" applyAlignment="1">
      <alignment horizontal="left" vertical="top"/>
    </xf>
    <xf numFmtId="0" fontId="66" fillId="4" borderId="30" xfId="8" applyFill="1" applyBorder="1" applyAlignment="1">
      <alignment horizontal="left" vertical="top"/>
    </xf>
    <xf numFmtId="0" fontId="3" fillId="4" borderId="30" xfId="9" applyFont="1" applyFill="1" applyBorder="1" applyAlignment="1">
      <alignment horizontal="center" vertical="top"/>
    </xf>
    <xf numFmtId="0" fontId="3" fillId="4" borderId="0" xfId="7" applyFont="1" applyFill="1" applyAlignment="1">
      <alignment vertical="center"/>
    </xf>
    <xf numFmtId="0" fontId="3" fillId="4" borderId="30" xfId="10" applyFont="1" applyFill="1" applyBorder="1" applyAlignment="1">
      <alignment horizontal="center" vertical="top"/>
    </xf>
    <xf numFmtId="0" fontId="64" fillId="4" borderId="30" xfId="11" applyFont="1" applyFill="1" applyBorder="1" applyAlignment="1">
      <alignment vertical="center"/>
    </xf>
    <xf numFmtId="0" fontId="56" fillId="4" borderId="30" xfId="7" applyFont="1" applyFill="1" applyBorder="1" applyAlignment="1">
      <alignment vertical="center"/>
    </xf>
    <xf numFmtId="0" fontId="65" fillId="4" borderId="30" xfId="7" applyFont="1" applyFill="1" applyBorder="1" applyAlignment="1">
      <alignment vertical="top" wrapText="1"/>
    </xf>
    <xf numFmtId="0" fontId="57" fillId="4" borderId="0" xfId="7" applyFont="1" applyFill="1" applyAlignment="1">
      <alignment vertical="center"/>
    </xf>
    <xf numFmtId="0" fontId="57" fillId="4" borderId="0" xfId="7" applyFont="1" applyFill="1" applyAlignment="1">
      <alignment vertical="center" wrapText="1"/>
    </xf>
    <xf numFmtId="0" fontId="65" fillId="4" borderId="30" xfId="7" applyFont="1" applyFill="1" applyBorder="1" applyAlignment="1">
      <alignment vertical="center" wrapText="1"/>
    </xf>
    <xf numFmtId="0" fontId="57" fillId="4" borderId="30" xfId="7" applyFont="1" applyFill="1" applyBorder="1" applyAlignment="1">
      <alignment vertical="center" wrapText="1"/>
    </xf>
    <xf numFmtId="0" fontId="65" fillId="4" borderId="30" xfId="7" applyFont="1" applyFill="1" applyBorder="1" applyAlignment="1">
      <alignment horizontal="left" vertical="center" wrapText="1"/>
    </xf>
    <xf numFmtId="0" fontId="68" fillId="4" borderId="30" xfId="10" applyFont="1" applyFill="1" applyBorder="1" applyAlignment="1">
      <alignment horizontal="left" vertical="top"/>
    </xf>
    <xf numFmtId="0" fontId="3" fillId="4" borderId="30" xfId="10" applyFont="1" applyFill="1" applyBorder="1" applyAlignment="1">
      <alignment horizontal="center" vertical="center"/>
    </xf>
    <xf numFmtId="0" fontId="65" fillId="4" borderId="0" xfId="7" applyFont="1" applyFill="1" applyAlignment="1">
      <alignment horizontal="left" vertical="center" wrapText="1"/>
    </xf>
    <xf numFmtId="0" fontId="68" fillId="4" borderId="0" xfId="10" applyFont="1" applyFill="1" applyBorder="1" applyAlignment="1">
      <alignment horizontal="left" vertical="top"/>
    </xf>
    <xf numFmtId="0" fontId="3" fillId="4" borderId="0" xfId="10" applyFont="1" applyFill="1" applyBorder="1" applyAlignment="1">
      <alignment horizontal="center" vertical="center"/>
    </xf>
    <xf numFmtId="0" fontId="64" fillId="4" borderId="0" xfId="11" applyFont="1" applyFill="1" applyAlignment="1">
      <alignment vertical="center"/>
    </xf>
    <xf numFmtId="0" fontId="6" fillId="4" borderId="0" xfId="7" applyFont="1" applyFill="1" applyAlignment="1">
      <alignment horizontal="left" vertical="center"/>
    </xf>
    <xf numFmtId="0" fontId="4" fillId="4" borderId="0" xfId="7" applyFont="1" applyFill="1" applyAlignment="1">
      <alignment horizontal="center" vertical="center"/>
    </xf>
    <xf numFmtId="0" fontId="71" fillId="4" borderId="1" xfId="11" applyFont="1" applyFill="1" applyBorder="1" applyAlignment="1">
      <alignment horizontal="center" vertical="center"/>
    </xf>
    <xf numFmtId="0" fontId="72" fillId="4" borderId="0" xfId="7" applyFont="1" applyFill="1" applyAlignment="1">
      <alignment vertical="center"/>
    </xf>
    <xf numFmtId="14" fontId="73" fillId="4" borderId="0" xfId="7" applyNumberFormat="1" applyFont="1" applyFill="1" applyAlignment="1">
      <alignment vertical="center"/>
    </xf>
    <xf numFmtId="0" fontId="64" fillId="4" borderId="0" xfId="11" applyFont="1" applyFill="1" applyAlignment="1">
      <alignment vertical="center" wrapText="1"/>
    </xf>
    <xf numFmtId="0" fontId="57" fillId="4" borderId="0" xfId="7" applyFont="1" applyFill="1" applyAlignment="1">
      <alignment vertical="top" wrapText="1"/>
    </xf>
    <xf numFmtId="0" fontId="56" fillId="4" borderId="0" xfId="7" applyFont="1" applyFill="1" applyAlignment="1">
      <alignment vertical="center"/>
    </xf>
    <xf numFmtId="0" fontId="57" fillId="4" borderId="30" xfId="9" applyFont="1" applyFill="1" applyBorder="1" applyAlignment="1">
      <alignment horizontal="center" vertical="center"/>
    </xf>
    <xf numFmtId="0" fontId="0" fillId="0" borderId="0" xfId="0" applyAlignment="1">
      <alignment vertical="top" wrapText="1"/>
    </xf>
    <xf numFmtId="0" fontId="66" fillId="0" borderId="30" xfId="8" applyFill="1" applyBorder="1" applyAlignment="1">
      <alignment horizontal="left" vertical="top"/>
    </xf>
    <xf numFmtId="0" fontId="65" fillId="0" borderId="30" xfId="7" applyFont="1" applyBorder="1" applyAlignment="1">
      <alignment vertical="top" wrapText="1"/>
    </xf>
    <xf numFmtId="0" fontId="66" fillId="4" borderId="0" xfId="8" applyFill="1"/>
    <xf numFmtId="0" fontId="15" fillId="0" borderId="0" xfId="0" applyFont="1" applyAlignment="1">
      <alignment horizontal="left" vertical="center"/>
    </xf>
    <xf numFmtId="0" fontId="33" fillId="0" borderId="0" xfId="3" applyFont="1" applyAlignment="1">
      <alignment horizontal="left" vertical="center"/>
    </xf>
    <xf numFmtId="0" fontId="34" fillId="0" borderId="0" xfId="3" applyFont="1" applyAlignment="1">
      <alignment horizontal="left" vertical="center"/>
    </xf>
    <xf numFmtId="0" fontId="7" fillId="0" borderId="0" xfId="0" applyFont="1" applyAlignment="1">
      <alignment horizontal="center" wrapText="1"/>
    </xf>
    <xf numFmtId="2" fontId="8" fillId="0" borderId="0" xfId="0" applyNumberFormat="1" applyFont="1" applyAlignment="1">
      <alignment horizontal="center"/>
    </xf>
    <xf numFmtId="164" fontId="61" fillId="0" borderId="0" xfId="0" applyNumberFormat="1" applyFont="1" applyAlignment="1">
      <alignment horizontal="center"/>
    </xf>
    <xf numFmtId="0" fontId="7" fillId="0" borderId="0" xfId="0" applyFont="1" applyAlignment="1">
      <alignment horizontal="center"/>
    </xf>
    <xf numFmtId="164" fontId="62" fillId="0" borderId="0" xfId="0" applyNumberFormat="1" applyFont="1" applyAlignment="1">
      <alignment horizontal="center"/>
    </xf>
    <xf numFmtId="167" fontId="19" fillId="0" borderId="0" xfId="0" applyNumberFormat="1" applyFont="1"/>
    <xf numFmtId="0" fontId="75" fillId="0" borderId="0" xfId="0" applyFont="1" applyAlignment="1">
      <alignment horizontal="left" vertical="center"/>
    </xf>
    <xf numFmtId="0" fontId="76" fillId="0" borderId="0" xfId="2" applyFont="1"/>
    <xf numFmtId="0" fontId="76" fillId="0" borderId="0" xfId="2" applyFont="1" applyAlignment="1">
      <alignment horizontal="left"/>
    </xf>
    <xf numFmtId="0" fontId="38" fillId="0" borderId="0" xfId="0" applyFont="1" applyAlignment="1">
      <alignment horizontal="center"/>
    </xf>
    <xf numFmtId="0" fontId="57" fillId="4" borderId="31" xfId="7" applyFont="1" applyFill="1" applyBorder="1" applyAlignment="1">
      <alignment vertical="center" wrapText="1"/>
    </xf>
    <xf numFmtId="0" fontId="74" fillId="4" borderId="0" xfId="7" applyFont="1" applyFill="1" applyAlignment="1">
      <alignment horizontal="left" vertical="center"/>
    </xf>
    <xf numFmtId="0" fontId="16" fillId="3" borderId="0" xfId="0" applyFont="1" applyFill="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25" fillId="0" borderId="0" xfId="0" applyFont="1" applyAlignment="1">
      <alignment horizontal="justify" vertical="center" wrapText="1"/>
    </xf>
    <xf numFmtId="0" fontId="0" fillId="0" borderId="0" xfId="0" applyAlignment="1">
      <alignment wrapText="1"/>
    </xf>
    <xf numFmtId="0" fontId="16" fillId="3" borderId="0" xfId="0" applyFont="1" applyFill="1" applyAlignment="1">
      <alignment horizontal="center" wrapText="1"/>
    </xf>
    <xf numFmtId="0" fontId="27" fillId="0" borderId="0" xfId="0" applyFont="1" applyAlignment="1">
      <alignment horizontal="center" wrapText="1"/>
    </xf>
    <xf numFmtId="0" fontId="30" fillId="2" borderId="0" xfId="0" applyFont="1" applyFill="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2" borderId="0" xfId="0" applyFont="1" applyFill="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3" fillId="2" borderId="12" xfId="0" applyFont="1" applyFill="1" applyBorder="1" applyAlignment="1">
      <alignment horizontal="left" vertical="top" wrapText="1"/>
    </xf>
    <xf numFmtId="0" fontId="30" fillId="2" borderId="12" xfId="0" applyFont="1" applyFill="1" applyBorder="1" applyAlignment="1">
      <alignment horizontal="left" vertical="center" wrapText="1"/>
    </xf>
    <xf numFmtId="0" fontId="10" fillId="3" borderId="1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40" fillId="2" borderId="0" xfId="0" applyFont="1" applyFill="1" applyAlignment="1">
      <alignment horizontal="left" vertical="center" wrapText="1"/>
    </xf>
    <xf numFmtId="0" fontId="43" fillId="0" borderId="0" xfId="0" applyFont="1" applyAlignment="1">
      <alignment horizontal="left" vertical="center" wrapText="1"/>
    </xf>
    <xf numFmtId="0" fontId="28" fillId="3" borderId="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5" fillId="3" borderId="0" xfId="0" applyFont="1" applyFill="1" applyAlignment="1">
      <alignment horizontal="center" wrapText="1"/>
    </xf>
    <xf numFmtId="0" fontId="0" fillId="0" borderId="0" xfId="0" applyAlignment="1">
      <alignment horizontal="center" wrapText="1"/>
    </xf>
    <xf numFmtId="0" fontId="2" fillId="0" borderId="10" xfId="0" applyFont="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18" fillId="0" borderId="0" xfId="2" applyFont="1" applyAlignment="1">
      <alignment wrapText="1"/>
    </xf>
    <xf numFmtId="0" fontId="17" fillId="0" borderId="0" xfId="0" applyFont="1" applyAlignment="1">
      <alignment wrapText="1"/>
    </xf>
    <xf numFmtId="0" fontId="47" fillId="0" borderId="0" xfId="0" applyFont="1" applyAlignment="1">
      <alignment horizontal="center" wrapText="1"/>
    </xf>
    <xf numFmtId="0" fontId="0" fillId="0" borderId="3" xfId="0" applyBorder="1" applyAlignment="1">
      <alignment horizontal="center"/>
    </xf>
    <xf numFmtId="0" fontId="49" fillId="2" borderId="24" xfId="6" applyFont="1" applyFill="1" applyBorder="1"/>
    <xf numFmtId="0" fontId="16" fillId="3" borderId="25" xfId="6" applyFont="1" applyFill="1" applyBorder="1" applyAlignment="1">
      <alignment horizontal="left"/>
    </xf>
    <xf numFmtId="0" fontId="16" fillId="3" borderId="26" xfId="6" applyFont="1" applyFill="1" applyBorder="1" applyAlignment="1">
      <alignment horizontal="left"/>
    </xf>
    <xf numFmtId="0" fontId="24" fillId="0" borderId="26" xfId="0" applyFont="1" applyBorder="1"/>
    <xf numFmtId="0" fontId="5" fillId="17" borderId="29" xfId="0" applyFont="1" applyFill="1" applyBorder="1" applyAlignment="1">
      <alignment horizontal="center" vertical="center" wrapText="1"/>
    </xf>
    <xf numFmtId="0" fontId="0" fillId="0" borderId="27" xfId="0" applyBorder="1" applyAlignment="1">
      <alignment horizontal="center" vertical="center" wrapText="1"/>
    </xf>
    <xf numFmtId="0" fontId="16" fillId="17" borderId="27" xfId="0" applyFont="1" applyFill="1" applyBorder="1" applyAlignment="1">
      <alignment horizontal="center" vertical="center" wrapText="1"/>
    </xf>
    <xf numFmtId="0" fontId="5" fillId="17" borderId="0" xfId="0" applyFont="1" applyFill="1" applyAlignment="1">
      <alignment horizontal="center" vertical="center" wrapText="1"/>
    </xf>
  </cellXfs>
  <cellStyles count="13">
    <cellStyle name="Hipervínculo" xfId="8" builtinId="8"/>
    <cellStyle name="Hipervínculo 2" xfId="10" xr:uid="{515EFC0E-C8BC-4C63-B344-C690CF377DA7}"/>
    <cellStyle name="Hipervínculo 3" xfId="9" xr:uid="{5F346E6E-1EBA-45B3-8F77-1E6A737C1E21}"/>
    <cellStyle name="Hipervínculo 4" xfId="12" xr:uid="{DA2D1955-2017-4A7D-B9C8-BC7E2CF3405A}"/>
    <cellStyle name="Normal" xfId="0" builtinId="0"/>
    <cellStyle name="Normal 2" xfId="2" xr:uid="{03812CAB-9115-4E89-87AC-AFD836764BC0}"/>
    <cellStyle name="Normal 2 2" xfId="3" xr:uid="{C7F07CD3-D54A-4CA8-ADB0-5CD5FF019124}"/>
    <cellStyle name="Normal 2 3" xfId="7" xr:uid="{6B2B2B01-1676-472C-ABBC-2E53C90C91B6}"/>
    <cellStyle name="Normal 3" xfId="4" xr:uid="{46A7F537-852A-4335-B9EA-74798CFC3492}"/>
    <cellStyle name="Normal 3 2" xfId="6" xr:uid="{A5B67706-3F00-4C6F-AAED-EE9918FA4EC1}"/>
    <cellStyle name="Normal 4 2" xfId="11" xr:uid="{80E201BB-3C0F-4CE5-9453-FB369C3811B4}"/>
    <cellStyle name="Normal_MELISDEV" xfId="5" xr:uid="{781BA794-4621-45D5-8AFD-CA84D08F9F23}"/>
    <cellStyle name="Porcentaje" xfId="1" builtinId="5"/>
  </cellStyles>
  <dxfs count="0"/>
  <tableStyles count="0" defaultTableStyle="TableStyleMedium2" defaultPivotStyle="PivotStyleLight16"/>
  <colors>
    <mruColors>
      <color rgb="FFD9D9D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00907334034728E-2"/>
          <c:y val="2.6328180290695152E-2"/>
          <c:w val="0.86928708810184152"/>
          <c:h val="0.64433049802168929"/>
        </c:manualLayout>
      </c:layout>
      <c:barChart>
        <c:barDir val="col"/>
        <c:grouping val="stacked"/>
        <c:varyColors val="0"/>
        <c:ser>
          <c:idx val="1"/>
          <c:order val="1"/>
          <c:tx>
            <c:strRef>
              <c:f>GRÁFICO_1!$B$8</c:f>
              <c:strCache>
                <c:ptCount val="1"/>
                <c:pt idx="0">
                  <c:v>Real</c:v>
                </c:pt>
              </c:strCache>
            </c:strRef>
          </c:tx>
          <c:spPr>
            <a:solidFill>
              <a:schemeClr val="bg1">
                <a:lumMod val="65000"/>
              </a:schemeClr>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GRÁFICO_1!$D$8:$I$8</c:f>
              <c:numCache>
                <c:formatCode>0.0</c:formatCode>
                <c:ptCount val="6"/>
                <c:pt idx="0">
                  <c:v>1.0895184326877245</c:v>
                </c:pt>
                <c:pt idx="1">
                  <c:v>-11.054998651708065</c:v>
                </c:pt>
                <c:pt idx="2">
                  <c:v>6.5634350721586348</c:v>
                </c:pt>
                <c:pt idx="3">
                  <c:v>5.9025280344844981</c:v>
                </c:pt>
                <c:pt idx="4">
                  <c:v>1.8919873034982182</c:v>
                </c:pt>
                <c:pt idx="5">
                  <c:v>2.2920045825399291</c:v>
                </c:pt>
              </c:numCache>
            </c:numRef>
          </c:val>
          <c:extLst>
            <c:ext xmlns:c16="http://schemas.microsoft.com/office/drawing/2014/chart" uri="{C3380CC4-5D6E-409C-BE32-E72D297353CC}">
              <c16:uniqueId val="{00000000-1173-4F5B-85B2-AD981026087C}"/>
            </c:ext>
          </c:extLst>
        </c:ser>
        <c:ser>
          <c:idx val="5"/>
          <c:order val="2"/>
          <c:tx>
            <c:strRef>
              <c:f>GRÁFICO_1!$B$9</c:f>
              <c:strCache>
                <c:ptCount val="1"/>
                <c:pt idx="0">
                  <c:v>Precios</c:v>
                </c:pt>
              </c:strCache>
            </c:strRef>
          </c:tx>
          <c:spPr>
            <a:solidFill>
              <a:schemeClr val="accent6">
                <a:lumMod val="75000"/>
              </a:schemeClr>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GRÁFICO_1!$D$9:$I$9</c:f>
              <c:numCache>
                <c:formatCode>0.0</c:formatCode>
                <c:ptCount val="6"/>
                <c:pt idx="0">
                  <c:v>1.4539428768118401</c:v>
                </c:pt>
                <c:pt idx="1">
                  <c:v>1.2245614987151408</c:v>
                </c:pt>
                <c:pt idx="2">
                  <c:v>4.3243541041733433</c:v>
                </c:pt>
                <c:pt idx="3">
                  <c:v>6.7388161526801023</c:v>
                </c:pt>
                <c:pt idx="4">
                  <c:v>3.5636519679252725</c:v>
                </c:pt>
                <c:pt idx="5">
                  <c:v>2.8737780463190639</c:v>
                </c:pt>
              </c:numCache>
            </c:numRef>
          </c:val>
          <c:extLst>
            <c:ext xmlns:c16="http://schemas.microsoft.com/office/drawing/2014/chart" uri="{C3380CC4-5D6E-409C-BE32-E72D297353CC}">
              <c16:uniqueId val="{00000001-1173-4F5B-85B2-AD981026087C}"/>
            </c:ext>
          </c:extLst>
        </c:ser>
        <c:ser>
          <c:idx val="2"/>
          <c:order val="3"/>
          <c:tx>
            <c:strRef>
              <c:f>GRÁFICO_1!$B$10</c:f>
              <c:strCache>
                <c:ptCount val="1"/>
                <c:pt idx="0">
                  <c:v>Tipos ef. medios (IRPF)</c:v>
                </c:pt>
              </c:strCache>
            </c:strRef>
          </c:tx>
          <c:spPr>
            <a:solidFill>
              <a:schemeClr val="accent6"/>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GRÁFICO_1!$D$10:$I$10</c:f>
              <c:numCache>
                <c:formatCode>0.0</c:formatCode>
                <c:ptCount val="6"/>
                <c:pt idx="0">
                  <c:v>1.0610797340678192E-2</c:v>
                </c:pt>
                <c:pt idx="1">
                  <c:v>1.9258740783393848</c:v>
                </c:pt>
                <c:pt idx="2">
                  <c:v>9.1607658456954844E-2</c:v>
                </c:pt>
                <c:pt idx="3">
                  <c:v>1.3118633727908247</c:v>
                </c:pt>
                <c:pt idx="4">
                  <c:v>1.2554021779670403</c:v>
                </c:pt>
                <c:pt idx="5">
                  <c:v>1.0191109283115527</c:v>
                </c:pt>
              </c:numCache>
            </c:numRef>
          </c:val>
          <c:extLst>
            <c:ext xmlns:c16="http://schemas.microsoft.com/office/drawing/2014/chart" uri="{C3380CC4-5D6E-409C-BE32-E72D297353CC}">
              <c16:uniqueId val="{00000002-1173-4F5B-85B2-AD981026087C}"/>
            </c:ext>
          </c:extLst>
        </c:ser>
        <c:ser>
          <c:idx val="4"/>
          <c:order val="4"/>
          <c:tx>
            <c:strRef>
              <c:f>GRÁFICO_1!$B$11</c:f>
              <c:strCache>
                <c:ptCount val="1"/>
                <c:pt idx="0">
                  <c:v>Elementos diversos</c:v>
                </c:pt>
              </c:strCache>
            </c:strRef>
          </c:tx>
          <c:spPr>
            <a:solidFill>
              <a:schemeClr val="bg1">
                <a:lumMod val="85000"/>
              </a:schemeClr>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GRÁFICO_1!$D$11:$I$11</c:f>
              <c:numCache>
                <c:formatCode>0.0</c:formatCode>
                <c:ptCount val="6"/>
                <c:pt idx="0">
                  <c:v>0.5494317533982731</c:v>
                </c:pt>
                <c:pt idx="1">
                  <c:v>-0.6237932031702671</c:v>
                </c:pt>
                <c:pt idx="2">
                  <c:v>2.3050604081952595</c:v>
                </c:pt>
                <c:pt idx="3">
                  <c:v>1.5021006185148889</c:v>
                </c:pt>
                <c:pt idx="4">
                  <c:v>-0.30162144494634874</c:v>
                </c:pt>
                <c:pt idx="5">
                  <c:v>1.1486315633277704</c:v>
                </c:pt>
              </c:numCache>
            </c:numRef>
          </c:val>
          <c:extLst>
            <c:ext xmlns:c16="http://schemas.microsoft.com/office/drawing/2014/chart" uri="{C3380CC4-5D6E-409C-BE32-E72D297353CC}">
              <c16:uniqueId val="{00000003-1173-4F5B-85B2-AD981026087C}"/>
            </c:ext>
          </c:extLst>
        </c:ser>
        <c:ser>
          <c:idx val="6"/>
          <c:order val="5"/>
          <c:tx>
            <c:strRef>
              <c:f>GRÁFICO_1!$B$12</c:f>
              <c:strCache>
                <c:ptCount val="1"/>
                <c:pt idx="0">
                  <c:v>Medidas</c:v>
                </c:pt>
              </c:strCache>
            </c:strRef>
          </c:tx>
          <c:spPr>
            <a:solidFill>
              <a:schemeClr val="accent4">
                <a:lumMod val="40000"/>
                <a:lumOff val="60000"/>
              </a:schemeClr>
            </a:solid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GRÁFICO_1!$D$12:$I$12</c:f>
              <c:numCache>
                <c:formatCode>0.0</c:formatCode>
                <c:ptCount val="6"/>
                <c:pt idx="0">
                  <c:v>-1.2535641942388986</c:v>
                </c:pt>
                <c:pt idx="1">
                  <c:v>-8.5523283088843272E-2</c:v>
                </c:pt>
                <c:pt idx="2">
                  <c:v>-9.4260442768527158E-2</c:v>
                </c:pt>
                <c:pt idx="3">
                  <c:v>-2.2885646754697739</c:v>
                </c:pt>
                <c:pt idx="4">
                  <c:v>-0.26222118758571689</c:v>
                </c:pt>
                <c:pt idx="5">
                  <c:v>1.0199953794432814</c:v>
                </c:pt>
              </c:numCache>
            </c:numRef>
          </c:val>
          <c:extLst>
            <c:ext xmlns:c16="http://schemas.microsoft.com/office/drawing/2014/chart" uri="{C3380CC4-5D6E-409C-BE32-E72D297353CC}">
              <c16:uniqueId val="{00000004-1173-4F5B-85B2-AD981026087C}"/>
            </c:ext>
          </c:extLst>
        </c:ser>
        <c:ser>
          <c:idx val="3"/>
          <c:order val="6"/>
          <c:tx>
            <c:strRef>
              <c:f>GRÁFICO_1!$B$13</c:f>
              <c:strCache>
                <c:ptCount val="1"/>
                <c:pt idx="0">
                  <c:v>Var. no explicada</c:v>
                </c:pt>
              </c:strCache>
            </c:strRef>
          </c:tx>
          <c:spPr>
            <a:pattFill prst="wdUpDiag">
              <a:fgClr>
                <a:schemeClr val="bg1">
                  <a:lumMod val="50000"/>
                </a:schemeClr>
              </a:fgClr>
              <a:bgClr>
                <a:schemeClr val="bg1"/>
              </a:bgClr>
            </a:pattFill>
            <a:ln>
              <a:noFill/>
            </a:ln>
            <a:effectLst/>
          </c:spPr>
          <c:invertIfNegative val="0"/>
          <c:cat>
            <c:numRef>
              <c:f>GRÁFICO_1!$D$6:$I$6</c:f>
              <c:numCache>
                <c:formatCode>General</c:formatCode>
                <c:ptCount val="6"/>
                <c:pt idx="0">
                  <c:v>2019</c:v>
                </c:pt>
                <c:pt idx="1">
                  <c:v>2020</c:v>
                </c:pt>
                <c:pt idx="2">
                  <c:v>2021</c:v>
                </c:pt>
                <c:pt idx="3">
                  <c:v>2022</c:v>
                </c:pt>
                <c:pt idx="4">
                  <c:v>2023</c:v>
                </c:pt>
                <c:pt idx="5">
                  <c:v>2024</c:v>
                </c:pt>
              </c:numCache>
            </c:numRef>
          </c:cat>
          <c:val>
            <c:numRef>
              <c:f>GRÁFICO_1!$D$13:$I$13</c:f>
              <c:numCache>
                <c:formatCode>0.0</c:formatCode>
                <c:ptCount val="6"/>
                <c:pt idx="0">
                  <c:v>0.12556489418755482</c:v>
                </c:pt>
                <c:pt idx="1">
                  <c:v>-0.20013965624426269</c:v>
                </c:pt>
                <c:pt idx="2">
                  <c:v>1.9265561209083137</c:v>
                </c:pt>
                <c:pt idx="3">
                  <c:v>1.1935134535995244</c:v>
                </c:pt>
                <c:pt idx="4">
                  <c:v>0.30054892874162209</c:v>
                </c:pt>
                <c:pt idx="5">
                  <c:v>-1.6629244711352104E-3</c:v>
                </c:pt>
              </c:numCache>
            </c:numRef>
          </c:val>
          <c:extLst>
            <c:ext xmlns:c16="http://schemas.microsoft.com/office/drawing/2014/chart" uri="{C3380CC4-5D6E-409C-BE32-E72D297353CC}">
              <c16:uniqueId val="{00000005-1173-4F5B-85B2-AD981026087C}"/>
            </c:ext>
          </c:extLst>
        </c:ser>
        <c:dLbls>
          <c:showLegendKey val="0"/>
          <c:showVal val="0"/>
          <c:showCatName val="0"/>
          <c:showSerName val="0"/>
          <c:showPercent val="0"/>
          <c:showBubbleSize val="0"/>
        </c:dLbls>
        <c:gapWidth val="50"/>
        <c:overlap val="100"/>
        <c:axId val="1737120863"/>
        <c:axId val="1737121695"/>
      </c:barChart>
      <c:lineChart>
        <c:grouping val="standard"/>
        <c:varyColors val="0"/>
        <c:ser>
          <c:idx val="0"/>
          <c:order val="0"/>
          <c:tx>
            <c:strRef>
              <c:f>GRÁFICO_1!$B$7</c:f>
              <c:strCache>
                <c:ptCount val="1"/>
                <c:pt idx="0">
                  <c:v>Total</c:v>
                </c:pt>
              </c:strCache>
            </c:strRef>
          </c:tx>
          <c:spPr>
            <a:ln w="28575" cap="rnd">
              <a:solidFill>
                <a:schemeClr val="accent1"/>
              </a:solidFill>
              <a:round/>
            </a:ln>
            <a:effectLst/>
          </c:spPr>
          <c:marker>
            <c:symbol val="diamond"/>
            <c:size val="8"/>
            <c:spPr>
              <a:solidFill>
                <a:schemeClr val="bg2"/>
              </a:solidFill>
              <a:ln w="15875">
                <a:solidFill>
                  <a:schemeClr val="accent1"/>
                </a:solidFill>
              </a:ln>
              <a:effectLst/>
            </c:spPr>
          </c:marker>
          <c:dPt>
            <c:idx val="4"/>
            <c:marker>
              <c:symbol val="diamond"/>
              <c:size val="8"/>
              <c:spPr>
                <a:solidFill>
                  <a:schemeClr val="bg2"/>
                </a:solidFill>
                <a:ln w="15875">
                  <a:solidFill>
                    <a:schemeClr val="accent1"/>
                  </a:solidFill>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7-1173-4F5B-85B2-AD981026087C}"/>
              </c:ext>
            </c:extLst>
          </c:dPt>
          <c:dPt>
            <c:idx val="5"/>
            <c:marker>
              <c:symbol val="diamond"/>
              <c:size val="8"/>
              <c:spPr>
                <a:solidFill>
                  <a:schemeClr val="bg2"/>
                </a:solidFill>
                <a:ln w="15875">
                  <a:solidFill>
                    <a:schemeClr val="accent1"/>
                  </a:solidFill>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9-1173-4F5B-85B2-AD981026087C}"/>
              </c:ext>
            </c:extLst>
          </c:dPt>
          <c:dLbls>
            <c:dLbl>
              <c:idx val="1"/>
              <c:layout>
                <c:manualLayout>
                  <c:x val="-5.9682860998650472E-2"/>
                  <c:y val="0.1126011000217329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173-4F5B-85B2-AD981026087C}"/>
                </c:ext>
              </c:extLst>
            </c:dLbl>
            <c:spPr>
              <a:noFill/>
              <a:ln>
                <a:noFill/>
              </a:ln>
              <a:effectLst/>
            </c:spPr>
            <c:txPr>
              <a:bodyPr rot="0" spcFirstLastPara="1" vertOverflow="ellipsis" vert="horz" wrap="square" anchor="ctr" anchorCtr="1"/>
              <a:lstStyle/>
              <a:p>
                <a:pPr>
                  <a:defRPr sz="1200" b="1" i="0" u="none" strike="noStrike" kern="1200" baseline="0">
                    <a:solidFill>
                      <a:schemeClr val="accent1"/>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GRÁFICO_1!$D$7:$I$7</c:f>
              <c:numCache>
                <c:formatCode>0.0</c:formatCode>
                <c:ptCount val="6"/>
                <c:pt idx="0">
                  <c:v>1.9755045601871801</c:v>
                </c:pt>
                <c:pt idx="1">
                  <c:v>-8.8140192171569094</c:v>
                </c:pt>
                <c:pt idx="2">
                  <c:v>15.116752921123979</c:v>
                </c:pt>
                <c:pt idx="3">
                  <c:v>14.360256956600058</c:v>
                </c:pt>
                <c:pt idx="4">
                  <c:v>6.4477477456001075</c:v>
                </c:pt>
                <c:pt idx="5">
                  <c:v>8.3518575754704329</c:v>
                </c:pt>
              </c:numCache>
            </c:numRef>
          </c:val>
          <c:smooth val="0"/>
          <c:extLst>
            <c:ext xmlns:c16="http://schemas.microsoft.com/office/drawing/2014/chart" uri="{C3380CC4-5D6E-409C-BE32-E72D297353CC}">
              <c16:uniqueId val="{0000000B-1173-4F5B-85B2-AD981026087C}"/>
            </c:ext>
          </c:extLst>
        </c:ser>
        <c:dLbls>
          <c:showLegendKey val="0"/>
          <c:showVal val="0"/>
          <c:showCatName val="0"/>
          <c:showSerName val="0"/>
          <c:showPercent val="0"/>
          <c:showBubbleSize val="0"/>
        </c:dLbls>
        <c:marker val="1"/>
        <c:smooth val="0"/>
        <c:axId val="1737120863"/>
        <c:axId val="1737121695"/>
      </c:lineChart>
      <c:catAx>
        <c:axId val="173712086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crossAx val="1737121695"/>
        <c:crosses val="autoZero"/>
        <c:auto val="1"/>
        <c:lblAlgn val="ctr"/>
        <c:lblOffset val="300"/>
        <c:noMultiLvlLbl val="0"/>
      </c:catAx>
      <c:valAx>
        <c:axId val="173712169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crossAx val="1737120863"/>
        <c:crosses val="autoZero"/>
        <c:crossBetween val="between"/>
      </c:valAx>
      <c:spPr>
        <a:noFill/>
        <a:ln>
          <a:noFill/>
        </a:ln>
        <a:effectLst/>
      </c:spPr>
    </c:plotArea>
    <c:legend>
      <c:legendPos val="b"/>
      <c:layout>
        <c:manualLayout>
          <c:xMode val="edge"/>
          <c:yMode val="edge"/>
          <c:x val="6.9991235021519785E-2"/>
          <c:y val="0.80085915261015828"/>
          <c:w val="0.89209684600849037"/>
          <c:h val="0.19829016291027923"/>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404040"/>
          </a:solidFill>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44511518610424"/>
          <c:y val="2.5088586033115277E-2"/>
          <c:w val="0.79050956469862366"/>
          <c:h val="0.78820924574909323"/>
        </c:manualLayout>
      </c:layout>
      <c:bubbleChart>
        <c:varyColors val="0"/>
        <c:ser>
          <c:idx val="0"/>
          <c:order val="0"/>
          <c:spPr>
            <a:solidFill>
              <a:schemeClr val="accent1">
                <a:alpha val="75000"/>
              </a:schemeClr>
            </a:solidFill>
            <a:ln w="25400">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FED5-432A-87B1-AFC0609A2CDB}"/>
              </c:ext>
            </c:extLst>
          </c:dPt>
          <c:dLbls>
            <c:dLbl>
              <c:idx val="0"/>
              <c:layout>
                <c:manualLayout>
                  <c:x val="-0.43012167079053237"/>
                  <c:y val="-0.22590227503157295"/>
                </c:manualLayout>
              </c:layout>
              <c:tx>
                <c:rich>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fld id="{E42A86CD-366C-47E4-854A-EA7FADC0CABF}" type="CELLRANGE">
                      <a:rPr lang="en-US"/>
                      <a:pPr>
                        <a:defRPr sz="1600" b="1" i="0" u="none" strike="noStrike" kern="1200" baseline="0">
                          <a:solidFill>
                            <a:schemeClr val="tx1">
                              <a:lumMod val="75000"/>
                              <a:lumOff val="25000"/>
                            </a:schemeClr>
                          </a:solidFill>
                          <a:latin typeface="Gill Sans MT" panose="020B0502020104020203" pitchFamily="34" charset="0"/>
                          <a:ea typeface="+mn-ea"/>
                          <a:cs typeface="+mn-cs"/>
                        </a:defRPr>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ED5-432A-87B1-AFC0609A2CDB}"/>
                </c:ext>
              </c:extLst>
            </c:dLbl>
            <c:dLbl>
              <c:idx val="1"/>
              <c:delete val="1"/>
              <c:extLst>
                <c:ext xmlns:c15="http://schemas.microsoft.com/office/drawing/2012/chart" uri="{CE6537A1-D6FC-4f65-9D91-7224C49458BB}"/>
                <c:ext xmlns:c16="http://schemas.microsoft.com/office/drawing/2014/chart" uri="{C3380CC4-5D6E-409C-BE32-E72D297353CC}">
                  <c16:uniqueId val="{00000002-FED5-432A-87B1-AFC0609A2CDB}"/>
                </c:ext>
              </c:extLst>
            </c:dLbl>
            <c:dLbl>
              <c:idx val="2"/>
              <c:delete val="1"/>
              <c:extLst>
                <c:ext xmlns:c15="http://schemas.microsoft.com/office/drawing/2012/chart" uri="{CE6537A1-D6FC-4f65-9D91-7224C49458BB}"/>
                <c:ext xmlns:c16="http://schemas.microsoft.com/office/drawing/2014/chart" uri="{C3380CC4-5D6E-409C-BE32-E72D297353CC}">
                  <c16:uniqueId val="{00000003-FED5-432A-87B1-AFC0609A2CDB}"/>
                </c:ext>
              </c:extLst>
            </c:dLbl>
            <c:dLbl>
              <c:idx val="3"/>
              <c:delete val="1"/>
              <c:extLst>
                <c:ext xmlns:c15="http://schemas.microsoft.com/office/drawing/2012/chart" uri="{CE6537A1-D6FC-4f65-9D91-7224C49458BB}"/>
                <c:ext xmlns:c16="http://schemas.microsoft.com/office/drawing/2014/chart" uri="{C3380CC4-5D6E-409C-BE32-E72D297353CC}">
                  <c16:uniqueId val="{00000004-FED5-432A-87B1-AFC0609A2CDB}"/>
                </c:ext>
              </c:extLst>
            </c:dLbl>
            <c:dLbl>
              <c:idx val="4"/>
              <c:delete val="1"/>
              <c:extLst>
                <c:ext xmlns:c15="http://schemas.microsoft.com/office/drawing/2012/chart" uri="{CE6537A1-D6FC-4f65-9D91-7224C49458BB}"/>
                <c:ext xmlns:c16="http://schemas.microsoft.com/office/drawing/2014/chart" uri="{C3380CC4-5D6E-409C-BE32-E72D297353CC}">
                  <c16:uniqueId val="{00000005-FED5-432A-87B1-AFC0609A2CDB}"/>
                </c:ext>
              </c:extLst>
            </c:dLbl>
            <c:dLbl>
              <c:idx val="5"/>
              <c:delete val="1"/>
              <c:extLst>
                <c:ext xmlns:c15="http://schemas.microsoft.com/office/drawing/2012/chart" uri="{CE6537A1-D6FC-4f65-9D91-7224C49458BB}"/>
                <c:ext xmlns:c16="http://schemas.microsoft.com/office/drawing/2014/chart" uri="{C3380CC4-5D6E-409C-BE32-E72D297353CC}">
                  <c16:uniqueId val="{00000006-FED5-432A-87B1-AFC0609A2CDB}"/>
                </c:ext>
              </c:extLst>
            </c:dLbl>
            <c:dLbl>
              <c:idx val="6"/>
              <c:delete val="1"/>
              <c:extLst>
                <c:ext xmlns:c15="http://schemas.microsoft.com/office/drawing/2012/chart" uri="{CE6537A1-D6FC-4f65-9D91-7224C49458BB}"/>
                <c:ext xmlns:c16="http://schemas.microsoft.com/office/drawing/2014/chart" uri="{C3380CC4-5D6E-409C-BE32-E72D297353CC}">
                  <c16:uniqueId val="{00000007-FED5-432A-87B1-AFC0609A2CDB}"/>
                </c:ext>
              </c:extLst>
            </c:dLbl>
            <c:dLbl>
              <c:idx val="7"/>
              <c:layout>
                <c:manualLayout>
                  <c:x val="-0.22477326021956859"/>
                  <c:y val="7.837425868442327E-2"/>
                </c:manualLayout>
              </c:layout>
              <c:tx>
                <c:rich>
                  <a:bodyPr/>
                  <a:lstStyle/>
                  <a:p>
                    <a:fld id="{6D7A8F65-8D57-49E6-AA8F-2EAF339838D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ED5-432A-87B1-AFC0609A2CDB}"/>
                </c:ext>
              </c:extLst>
            </c:dLbl>
            <c:dLbl>
              <c:idx val="8"/>
              <c:layout>
                <c:manualLayout>
                  <c:x val="1.164735033097505E-2"/>
                  <c:y val="0"/>
                </c:manualLayout>
              </c:layout>
              <c:tx>
                <c:rich>
                  <a:bodyPr/>
                  <a:lstStyle/>
                  <a:p>
                    <a:fld id="{7D7D2C7F-99A3-4913-A278-FF60C01B76B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ED5-432A-87B1-AFC0609A2CDB}"/>
                </c:ext>
              </c:extLst>
            </c:dLbl>
            <c:dLbl>
              <c:idx val="9"/>
              <c:layout>
                <c:manualLayout>
                  <c:x val="1.0398813987917586E-2"/>
                  <c:y val="-8.9879843914366139E-2"/>
                </c:manualLayout>
              </c:layout>
              <c:tx>
                <c:rich>
                  <a:bodyPr/>
                  <a:lstStyle/>
                  <a:p>
                    <a:fld id="{E5CA3E5C-549A-471A-BD43-CD0842B62D59}"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0040864315934833"/>
                      <c:h val="9.2031529866659079E-2"/>
                    </c:manualLayout>
                  </c15:layout>
                  <c15:dlblFieldTable/>
                  <c15:showDataLabelsRange val="1"/>
                </c:ext>
                <c:ext xmlns:c16="http://schemas.microsoft.com/office/drawing/2014/chart" uri="{C3380CC4-5D6E-409C-BE32-E72D297353CC}">
                  <c16:uniqueId val="{0000000A-FED5-432A-87B1-AFC0609A2CDB}"/>
                </c:ext>
              </c:extLst>
            </c:dLbl>
            <c:dLbl>
              <c:idx val="10"/>
              <c:delete val="1"/>
              <c:extLst>
                <c:ext xmlns:c15="http://schemas.microsoft.com/office/drawing/2012/chart" uri="{CE6537A1-D6FC-4f65-9D91-7224C49458BB}"/>
                <c:ext xmlns:c16="http://schemas.microsoft.com/office/drawing/2014/chart" uri="{C3380CC4-5D6E-409C-BE32-E72D297353CC}">
                  <c16:uniqueId val="{0000000B-FED5-432A-87B1-AFC0609A2CDB}"/>
                </c:ext>
              </c:extLst>
            </c:dLbl>
            <c:dLbl>
              <c:idx val="11"/>
              <c:delete val="1"/>
              <c:extLst>
                <c:ext xmlns:c15="http://schemas.microsoft.com/office/drawing/2012/chart" uri="{CE6537A1-D6FC-4f65-9D91-7224C49458BB}"/>
                <c:ext xmlns:c16="http://schemas.microsoft.com/office/drawing/2014/chart" uri="{C3380CC4-5D6E-409C-BE32-E72D297353CC}">
                  <c16:uniqueId val="{0000000C-FED5-432A-87B1-AFC0609A2CDB}"/>
                </c:ext>
              </c:extLst>
            </c:dLbl>
            <c:dLbl>
              <c:idx val="12"/>
              <c:delete val="1"/>
              <c:extLst>
                <c:ext xmlns:c15="http://schemas.microsoft.com/office/drawing/2012/chart" uri="{CE6537A1-D6FC-4f65-9D91-7224C49458BB}"/>
                <c:ext xmlns:c16="http://schemas.microsoft.com/office/drawing/2014/chart" uri="{C3380CC4-5D6E-409C-BE32-E72D297353CC}">
                  <c16:uniqueId val="{0000000D-FED5-432A-87B1-AFC0609A2CDB}"/>
                </c:ext>
              </c:extLst>
            </c:dLbl>
            <c:dLbl>
              <c:idx val="13"/>
              <c:delete val="1"/>
              <c:extLst>
                <c:ext xmlns:c15="http://schemas.microsoft.com/office/drawing/2012/chart" uri="{CE6537A1-D6FC-4f65-9D91-7224C49458BB}"/>
                <c:ext xmlns:c16="http://schemas.microsoft.com/office/drawing/2014/chart" uri="{C3380CC4-5D6E-409C-BE32-E72D297353CC}">
                  <c16:uniqueId val="{0000000E-FED5-432A-87B1-AFC0609A2CDB}"/>
                </c:ext>
              </c:extLst>
            </c:dLbl>
            <c:dLbl>
              <c:idx val="14"/>
              <c:layout>
                <c:manualLayout>
                  <c:x val="5.5499570424584824E-2"/>
                  <c:y val="-4.2260141490016564E-17"/>
                </c:manualLayout>
              </c:layout>
              <c:tx>
                <c:rich>
                  <a:bodyPr/>
                  <a:lstStyle/>
                  <a:p>
                    <a:fld id="{C0BC9B80-BA54-48D9-A7CA-EC9FDE9373B2}"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ED5-432A-87B1-AFC0609A2CDB}"/>
                </c:ext>
              </c:extLst>
            </c:dLbl>
            <c:dLbl>
              <c:idx val="15"/>
              <c:delete val="1"/>
              <c:extLst>
                <c:ext xmlns:c15="http://schemas.microsoft.com/office/drawing/2012/chart" uri="{CE6537A1-D6FC-4f65-9D91-7224C49458BB}"/>
                <c:ext xmlns:c16="http://schemas.microsoft.com/office/drawing/2014/chart" uri="{C3380CC4-5D6E-409C-BE32-E72D297353CC}">
                  <c16:uniqueId val="{00000010-FED5-432A-87B1-AFC0609A2CDB}"/>
                </c:ext>
              </c:extLst>
            </c:dLbl>
            <c:dLbl>
              <c:idx val="16"/>
              <c:layout>
                <c:manualLayout>
                  <c:x val="2.7749785212293431E-3"/>
                  <c:y val="-0.13830751532545282"/>
                </c:manualLayout>
              </c:layout>
              <c:tx>
                <c:rich>
                  <a:bodyPr/>
                  <a:lstStyle/>
                  <a:p>
                    <a:fld id="{858A1F88-E15D-4472-86F2-B74DBD14C837}"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ED5-432A-87B1-AFC0609A2CDB}"/>
                </c:ext>
              </c:extLst>
            </c:dLbl>
            <c:dLbl>
              <c:idx val="17"/>
              <c:layout>
                <c:manualLayout>
                  <c:x val="1.4422423258749786E-2"/>
                  <c:y val="0.18516564552355499"/>
                </c:manualLayout>
              </c:layout>
              <c:tx>
                <c:rich>
                  <a:bodyPr/>
                  <a:lstStyle/>
                  <a:p>
                    <a:fld id="{5CCC149D-0DE4-44A0-8512-8700AB35130B}"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5334906031332746"/>
                      <c:h val="0.12894869644329454"/>
                    </c:manualLayout>
                  </c15:layout>
                  <c15:dlblFieldTable/>
                  <c15:showDataLabelsRange val="1"/>
                </c:ext>
                <c:ext xmlns:c16="http://schemas.microsoft.com/office/drawing/2014/chart" uri="{C3380CC4-5D6E-409C-BE32-E72D297353CC}">
                  <c16:uniqueId val="{00000012-FED5-432A-87B1-AFC0609A2CDB}"/>
                </c:ext>
              </c:extLst>
            </c:dLbl>
            <c:dLbl>
              <c:idx val="18"/>
              <c:layout>
                <c:manualLayout>
                  <c:x val="3.7854003214943824E-2"/>
                  <c:y val="5.867444488670287E-2"/>
                </c:manualLayout>
              </c:layout>
              <c:tx>
                <c:rich>
                  <a:bodyPr/>
                  <a:lstStyle/>
                  <a:p>
                    <a:fld id="{69E70C28-1590-4E22-8793-55533712C8E4}"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2722345739672089"/>
                      <c:h val="0.12297572001250957"/>
                    </c:manualLayout>
                  </c15:layout>
                  <c15:dlblFieldTable/>
                  <c15:showDataLabelsRange val="1"/>
                </c:ext>
                <c:ext xmlns:c16="http://schemas.microsoft.com/office/drawing/2014/chart" uri="{C3380CC4-5D6E-409C-BE32-E72D297353CC}">
                  <c16:uniqueId val="{00000013-FED5-432A-87B1-AFC0609A2CD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'GRÁFICOS 6. A, B, C Y D'!$G$6:$G$24</c:f>
              <c:numCache>
                <c:formatCode>#,##0</c:formatCode>
                <c:ptCount val="19"/>
                <c:pt idx="0">
                  <c:v>103.42038738220037</c:v>
                </c:pt>
                <c:pt idx="1">
                  <c:v>106.73105999116076</c:v>
                </c:pt>
                <c:pt idx="2">
                  <c:v>100.38561592218966</c:v>
                </c:pt>
                <c:pt idx="3">
                  <c:v>107.82436999896359</c:v>
                </c:pt>
                <c:pt idx="4">
                  <c:v>103.60232934410607</c:v>
                </c:pt>
                <c:pt idx="5">
                  <c:v>101.81576178901039</c:v>
                </c:pt>
                <c:pt idx="6">
                  <c:v>102.06374815886232</c:v>
                </c:pt>
                <c:pt idx="7">
                  <c:v>97.739151176964896</c:v>
                </c:pt>
                <c:pt idx="8">
                  <c:v>82.554041168948615</c:v>
                </c:pt>
                <c:pt idx="9">
                  <c:v>107.98649188939737</c:v>
                </c:pt>
                <c:pt idx="10">
                  <c:v>103.76112636190766</c:v>
                </c:pt>
                <c:pt idx="11">
                  <c:v>104.37015548245625</c:v>
                </c:pt>
                <c:pt idx="12">
                  <c:v>103.87071325989253</c:v>
                </c:pt>
                <c:pt idx="13">
                  <c:v>104.34191287093611</c:v>
                </c:pt>
                <c:pt idx="14">
                  <c:v>108.03376222436846</c:v>
                </c:pt>
                <c:pt idx="15">
                  <c:v>104.39548598971</c:v>
                </c:pt>
                <c:pt idx="16">
                  <c:v>103.6411170271931</c:v>
                </c:pt>
                <c:pt idx="17">
                  <c:v>100.12810897736637</c:v>
                </c:pt>
                <c:pt idx="18">
                  <c:v>103.18117295509765</c:v>
                </c:pt>
              </c:numCache>
            </c:numRef>
          </c:xVal>
          <c:yVal>
            <c:numRef>
              <c:f>'GRÁFICOS 6. A, B, C Y D'!$H$6:$H$24</c:f>
              <c:numCache>
                <c:formatCode>#,##0</c:formatCode>
                <c:ptCount val="19"/>
                <c:pt idx="0">
                  <c:v>100.55591795504401</c:v>
                </c:pt>
                <c:pt idx="1">
                  <c:v>97.354314053721652</c:v>
                </c:pt>
                <c:pt idx="2">
                  <c:v>99.614947002111052</c:v>
                </c:pt>
                <c:pt idx="3">
                  <c:v>98.469416136768899</c:v>
                </c:pt>
                <c:pt idx="4">
                  <c:v>103.27494858244876</c:v>
                </c:pt>
                <c:pt idx="5">
                  <c:v>102.22486090058194</c:v>
                </c:pt>
                <c:pt idx="6">
                  <c:v>98.687256602715991</c:v>
                </c:pt>
                <c:pt idx="7">
                  <c:v>99.773408989939</c:v>
                </c:pt>
                <c:pt idx="8">
                  <c:v>85.539865387354979</c:v>
                </c:pt>
                <c:pt idx="9">
                  <c:v>108.32847354611373</c:v>
                </c:pt>
                <c:pt idx="10">
                  <c:v>98.053664398039729</c:v>
                </c:pt>
                <c:pt idx="11">
                  <c:v>98.510142122099523</c:v>
                </c:pt>
                <c:pt idx="12">
                  <c:v>104.15428677287576</c:v>
                </c:pt>
                <c:pt idx="13">
                  <c:v>100.95869821256284</c:v>
                </c:pt>
                <c:pt idx="14">
                  <c:v>105.41524707428948</c:v>
                </c:pt>
                <c:pt idx="15">
                  <c:v>106.49234741284229</c:v>
                </c:pt>
                <c:pt idx="16">
                  <c:v>109.18375513785656</c:v>
                </c:pt>
                <c:pt idx="17">
                  <c:v>91.222776171213752</c:v>
                </c:pt>
                <c:pt idx="18">
                  <c:v>92.943607314308977</c:v>
                </c:pt>
              </c:numCache>
            </c:numRef>
          </c:yVal>
          <c:bubbleSize>
            <c:numRef>
              <c:f>'GRÁFICOS 6. A, B, C Y D'!$I$6:$I$24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'GRÁFICOS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FED5-432A-87B1-AFC0609A2CDB}"/>
            </c:ext>
          </c:extLst>
        </c:ser>
        <c:ser>
          <c:idx val="1"/>
          <c:order val="1"/>
          <c:tx>
            <c:strRef>
              <c:f>'GRÁFICOS 6. A, B, C Y D'!$J$5</c:f>
              <c:strCache>
                <c:ptCount val="1"/>
                <c:pt idx="0">
                  <c:v>auxiliar</c:v>
                </c:pt>
              </c:strCache>
            </c:strRef>
          </c:tx>
          <c:spPr>
            <a:noFill/>
            <a:ln w="25400">
              <a:noFill/>
            </a:ln>
            <a:effectLst/>
          </c:spPr>
          <c:invertIfNegative val="0"/>
          <c:xVal>
            <c:numRef>
              <c:f>'GRÁFICOS 6. A, B, C Y D'!$J$6:$J$24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xVal>
          <c:yVal>
            <c:numRef>
              <c:f>'GRÁFICOS 6. A, B, C Y D'!$J$6:$J$24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7-FED5-432A-87B1-AFC0609A2CDB}"/>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09"/>
          <c:min val="80"/>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Salarios</a:t>
                </a:r>
                <a:endParaRPr lang="es-ES"/>
              </a:p>
            </c:rich>
          </c:tx>
          <c:layout>
            <c:manualLayout>
              <c:xMode val="edge"/>
              <c:yMode val="edge"/>
              <c:x val="0.38280002760513737"/>
              <c:y val="0.9251190543883092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majorUnit val="5"/>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Afiliación</a:t>
                </a:r>
                <a:endParaRPr lang="es-ES"/>
              </a:p>
            </c:rich>
          </c:tx>
          <c:layout>
            <c:manualLayout>
              <c:xMode val="edge"/>
              <c:yMode val="edge"/>
              <c:x val="2.5096830063553724E-3"/>
              <c:y val="0.41770498677963208"/>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8024033786129"/>
          <c:y val="3.6513876172581297E-2"/>
          <c:w val="0.76619187854587689"/>
          <c:h val="0.80379051238504406"/>
        </c:manualLayout>
      </c:layout>
      <c:bubbleChart>
        <c:varyColors val="0"/>
        <c:ser>
          <c:idx val="0"/>
          <c:order val="0"/>
          <c:spPr>
            <a:solidFill>
              <a:schemeClr val="accent1">
                <a:alpha val="75000"/>
              </a:schemeClr>
            </a:solidFill>
            <a:ln>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AF10-425A-99D3-FE9BB1178432}"/>
              </c:ext>
            </c:extLst>
          </c:dPt>
          <c:dLbls>
            <c:dLbl>
              <c:idx val="0"/>
              <c:layout>
                <c:manualLayout>
                  <c:x val="-0.24432042098562526"/>
                  <c:y val="-0.23355318700058589"/>
                </c:manualLayout>
              </c:layout>
              <c:tx>
                <c:rich>
                  <a:bodyPr rot="0" spcFirstLastPara="1" vertOverflow="ellipsis" vert="horz" wrap="square" anchor="ctr" anchorCtr="1"/>
                  <a:lstStyle/>
                  <a:p>
                    <a:pPr>
                      <a:defRPr sz="1600" b="1" i="0" u="none" strike="noStrike" kern="1200" baseline="0">
                        <a:solidFill>
                          <a:srgbClr val="404040"/>
                        </a:solidFill>
                        <a:latin typeface="Gill Sans MT" panose="020B0502020104020203" pitchFamily="34" charset="0"/>
                        <a:ea typeface="+mn-ea"/>
                        <a:cs typeface="+mn-cs"/>
                      </a:defRPr>
                    </a:pPr>
                    <a:fld id="{BD9206B8-9759-4BD4-A864-2F6E71A7549A}" type="CELLRANGE">
                      <a:rPr lang="en-US"/>
                      <a:pPr>
                        <a:defRPr sz="1600" b="1" i="0" u="none" strike="noStrike" kern="1200" baseline="0">
                          <a:solidFill>
                            <a:srgbClr val="404040"/>
                          </a:solidFill>
                          <a:latin typeface="Gill Sans MT" panose="020B0502020104020203" pitchFamily="34" charset="0"/>
                          <a:ea typeface="+mn-ea"/>
                          <a:cs typeface="+mn-cs"/>
                        </a:defRPr>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rgbClr val="404040"/>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F10-425A-99D3-FE9BB1178432}"/>
                </c:ext>
              </c:extLst>
            </c:dLbl>
            <c:dLbl>
              <c:idx val="1"/>
              <c:layout>
                <c:manualLayout>
                  <c:x val="3.7822686968583805E-2"/>
                  <c:y val="6.7472678877863665E-2"/>
                </c:manualLayout>
              </c:layout>
              <c:tx>
                <c:rich>
                  <a:bodyPr/>
                  <a:lstStyle/>
                  <a:p>
                    <a:fld id="{6A6E669E-B35F-4AE3-88FD-79FE76F900DD}"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F10-425A-99D3-FE9BB1178432}"/>
                </c:ext>
              </c:extLst>
            </c:dLbl>
            <c:dLbl>
              <c:idx val="2"/>
              <c:delete val="1"/>
              <c:extLst>
                <c:ext xmlns:c15="http://schemas.microsoft.com/office/drawing/2012/chart" uri="{CE6537A1-D6FC-4f65-9D91-7224C49458BB}"/>
                <c:ext xmlns:c16="http://schemas.microsoft.com/office/drawing/2014/chart" uri="{C3380CC4-5D6E-409C-BE32-E72D297353CC}">
                  <c16:uniqueId val="{00000003-AF10-425A-99D3-FE9BB1178432}"/>
                </c:ext>
              </c:extLst>
            </c:dLbl>
            <c:dLbl>
              <c:idx val="3"/>
              <c:delete val="1"/>
              <c:extLst>
                <c:ext xmlns:c15="http://schemas.microsoft.com/office/drawing/2012/chart" uri="{CE6537A1-D6FC-4f65-9D91-7224C49458BB}"/>
                <c:ext xmlns:c16="http://schemas.microsoft.com/office/drawing/2014/chart" uri="{C3380CC4-5D6E-409C-BE32-E72D297353CC}">
                  <c16:uniqueId val="{00000004-AF10-425A-99D3-FE9BB1178432}"/>
                </c:ext>
              </c:extLst>
            </c:dLbl>
            <c:dLbl>
              <c:idx val="4"/>
              <c:delete val="1"/>
              <c:extLst>
                <c:ext xmlns:c15="http://schemas.microsoft.com/office/drawing/2012/chart" uri="{CE6537A1-D6FC-4f65-9D91-7224C49458BB}"/>
                <c:ext xmlns:c16="http://schemas.microsoft.com/office/drawing/2014/chart" uri="{C3380CC4-5D6E-409C-BE32-E72D297353CC}">
                  <c16:uniqueId val="{00000005-AF10-425A-99D3-FE9BB1178432}"/>
                </c:ext>
              </c:extLst>
            </c:dLbl>
            <c:dLbl>
              <c:idx val="5"/>
              <c:delete val="1"/>
              <c:extLst>
                <c:ext xmlns:c15="http://schemas.microsoft.com/office/drawing/2012/chart" uri="{CE6537A1-D6FC-4f65-9D91-7224C49458BB}"/>
                <c:ext xmlns:c16="http://schemas.microsoft.com/office/drawing/2014/chart" uri="{C3380CC4-5D6E-409C-BE32-E72D297353CC}">
                  <c16:uniqueId val="{00000006-AF10-425A-99D3-FE9BB1178432}"/>
                </c:ext>
              </c:extLst>
            </c:dLbl>
            <c:dLbl>
              <c:idx val="6"/>
              <c:layout>
                <c:manualLayout>
                  <c:x val="-0.36662872957333403"/>
                  <c:y val="-0.13610848126855885"/>
                </c:manualLayout>
              </c:layout>
              <c:tx>
                <c:rich>
                  <a:bodyPr/>
                  <a:lstStyle/>
                  <a:p>
                    <a:fld id="{BF665E11-7091-4066-8D1F-EDF1231D68E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F10-425A-99D3-FE9BB1178432}"/>
                </c:ext>
              </c:extLst>
            </c:dLbl>
            <c:dLbl>
              <c:idx val="7"/>
              <c:delete val="1"/>
              <c:extLst>
                <c:ext xmlns:c15="http://schemas.microsoft.com/office/drawing/2012/chart" uri="{CE6537A1-D6FC-4f65-9D91-7224C49458BB}"/>
                <c:ext xmlns:c16="http://schemas.microsoft.com/office/drawing/2014/chart" uri="{C3380CC4-5D6E-409C-BE32-E72D297353CC}">
                  <c16:uniqueId val="{00000008-AF10-425A-99D3-FE9BB1178432}"/>
                </c:ext>
              </c:extLst>
            </c:dLbl>
            <c:dLbl>
              <c:idx val="8"/>
              <c:tx>
                <c:rich>
                  <a:bodyPr/>
                  <a:lstStyle/>
                  <a:p>
                    <a:fld id="{675C57AA-9DFF-4DF6-8236-08E383625FE5}" type="CELLRANGE">
                      <a:rPr lang="es-E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F10-425A-99D3-FE9BB1178432}"/>
                </c:ext>
              </c:extLst>
            </c:dLbl>
            <c:dLbl>
              <c:idx val="9"/>
              <c:layout>
                <c:manualLayout>
                  <c:x val="4.3050854446800145E-2"/>
                  <c:y val="-0.14283133778310633"/>
                </c:manualLayout>
              </c:layout>
              <c:tx>
                <c:rich>
                  <a:bodyPr/>
                  <a:lstStyle/>
                  <a:p>
                    <a:fld id="{4C9F91CA-7E0E-4480-BF30-75C585A6A844}"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9.1769842878922717E-2"/>
                      <c:h val="8.990442255960529E-2"/>
                    </c:manualLayout>
                  </c15:layout>
                  <c15:dlblFieldTable/>
                  <c15:showDataLabelsRange val="1"/>
                </c:ext>
                <c:ext xmlns:c16="http://schemas.microsoft.com/office/drawing/2014/chart" uri="{C3380CC4-5D6E-409C-BE32-E72D297353CC}">
                  <c16:uniqueId val="{0000000A-AF10-425A-99D3-FE9BB1178432}"/>
                </c:ext>
              </c:extLst>
            </c:dLbl>
            <c:dLbl>
              <c:idx val="10"/>
              <c:delete val="1"/>
              <c:extLst>
                <c:ext xmlns:c15="http://schemas.microsoft.com/office/drawing/2012/chart" uri="{CE6537A1-D6FC-4f65-9D91-7224C49458BB}"/>
                <c:ext xmlns:c16="http://schemas.microsoft.com/office/drawing/2014/chart" uri="{C3380CC4-5D6E-409C-BE32-E72D297353CC}">
                  <c16:uniqueId val="{0000000B-AF10-425A-99D3-FE9BB1178432}"/>
                </c:ext>
              </c:extLst>
            </c:dLbl>
            <c:dLbl>
              <c:idx val="11"/>
              <c:delete val="1"/>
              <c:extLst>
                <c:ext xmlns:c15="http://schemas.microsoft.com/office/drawing/2012/chart" uri="{CE6537A1-D6FC-4f65-9D91-7224C49458BB}"/>
                <c:ext xmlns:c16="http://schemas.microsoft.com/office/drawing/2014/chart" uri="{C3380CC4-5D6E-409C-BE32-E72D297353CC}">
                  <c16:uniqueId val="{0000000C-AF10-425A-99D3-FE9BB1178432}"/>
                </c:ext>
              </c:extLst>
            </c:dLbl>
            <c:dLbl>
              <c:idx val="12"/>
              <c:delete val="1"/>
              <c:extLst>
                <c:ext xmlns:c15="http://schemas.microsoft.com/office/drawing/2012/chart" uri="{CE6537A1-D6FC-4f65-9D91-7224C49458BB}"/>
                <c:ext xmlns:c16="http://schemas.microsoft.com/office/drawing/2014/chart" uri="{C3380CC4-5D6E-409C-BE32-E72D297353CC}">
                  <c16:uniqueId val="{0000000D-AF10-425A-99D3-FE9BB1178432}"/>
                </c:ext>
              </c:extLst>
            </c:dLbl>
            <c:dLbl>
              <c:idx val="13"/>
              <c:delete val="1"/>
              <c:extLst>
                <c:ext xmlns:c15="http://schemas.microsoft.com/office/drawing/2012/chart" uri="{CE6537A1-D6FC-4f65-9D91-7224C49458BB}"/>
                <c:ext xmlns:c16="http://schemas.microsoft.com/office/drawing/2014/chart" uri="{C3380CC4-5D6E-409C-BE32-E72D297353CC}">
                  <c16:uniqueId val="{0000000E-AF10-425A-99D3-FE9BB1178432}"/>
                </c:ext>
              </c:extLst>
            </c:dLbl>
            <c:dLbl>
              <c:idx val="14"/>
              <c:layout>
                <c:manualLayout>
                  <c:x val="2.6664265526625913E-2"/>
                  <c:y val="-2.244943593826405E-2"/>
                </c:manualLayout>
              </c:layout>
              <c:tx>
                <c:rich>
                  <a:bodyPr/>
                  <a:lstStyle/>
                  <a:p>
                    <a:fld id="{2072605C-FC9E-4352-AC93-309AD88064FC}"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AF10-425A-99D3-FE9BB1178432}"/>
                </c:ext>
              </c:extLst>
            </c:dLbl>
            <c:dLbl>
              <c:idx val="15"/>
              <c:delete val="1"/>
              <c:extLst>
                <c:ext xmlns:c15="http://schemas.microsoft.com/office/drawing/2012/chart" uri="{CE6537A1-D6FC-4f65-9D91-7224C49458BB}"/>
                <c:ext xmlns:c16="http://schemas.microsoft.com/office/drawing/2014/chart" uri="{C3380CC4-5D6E-409C-BE32-E72D297353CC}">
                  <c16:uniqueId val="{00000010-AF10-425A-99D3-FE9BB1178432}"/>
                </c:ext>
              </c:extLst>
            </c:dLbl>
            <c:dLbl>
              <c:idx val="16"/>
              <c:layout>
                <c:manualLayout>
                  <c:x val="6.6157631049199542E-2"/>
                  <c:y val="-0.23531433317431416"/>
                </c:manualLayout>
              </c:layout>
              <c:tx>
                <c:rich>
                  <a:bodyPr/>
                  <a:lstStyle/>
                  <a:p>
                    <a:fld id="{B395278E-D3E8-4F6E-A9B5-DFFCFA21544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AF10-425A-99D3-FE9BB1178432}"/>
                </c:ext>
              </c:extLst>
            </c:dLbl>
            <c:dLbl>
              <c:idx val="17"/>
              <c:layout>
                <c:manualLayout>
                  <c:x val="-5.8309037900874737E-2"/>
                  <c:y val="0.13850415512465383"/>
                </c:manualLayout>
              </c:layout>
              <c:tx>
                <c:rich>
                  <a:bodyPr/>
                  <a:lstStyle/>
                  <a:p>
                    <a:fld id="{9DF068CF-580C-42A5-8340-D07A803C82F2}"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AF10-425A-99D3-FE9BB1178432}"/>
                </c:ext>
              </c:extLst>
            </c:dLbl>
            <c:dLbl>
              <c:idx val="18"/>
              <c:layout>
                <c:manualLayout>
                  <c:x val="4.9153552602042003E-2"/>
                  <c:y val="0.11080336980243359"/>
                </c:manualLayout>
              </c:layout>
              <c:tx>
                <c:rich>
                  <a:bodyPr/>
                  <a:lstStyle/>
                  <a:p>
                    <a:fld id="{71865032-A52F-4B19-997C-FFB44765F64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AF10-425A-99D3-FE9BB1178432}"/>
                </c:ext>
              </c:extLst>
            </c:dLbl>
            <c:spPr>
              <a:noFill/>
              <a:ln>
                <a:noFill/>
              </a:ln>
              <a:effectLst/>
            </c:spPr>
            <c:txPr>
              <a:bodyPr rot="0" spcFirstLastPara="1" vertOverflow="ellipsis" vert="horz" wrap="square" anchor="ctr" anchorCtr="1"/>
              <a:lstStyle/>
              <a:p>
                <a:pPr>
                  <a:defRPr sz="1600" b="0" i="0" u="none" strike="noStrike" kern="1200" baseline="0">
                    <a:solidFill>
                      <a:srgbClr val="404040"/>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'GRÁFICOS 6. A, B, C Y D'!$C$6:$C$24</c:f>
              <c:numCache>
                <c:formatCode>#,##0</c:formatCode>
                <c:ptCount val="19"/>
                <c:pt idx="0">
                  <c:v>97.413154470679956</c:v>
                </c:pt>
                <c:pt idx="1">
                  <c:v>104.61853537943335</c:v>
                </c:pt>
                <c:pt idx="2">
                  <c:v>95.608498454128096</c:v>
                </c:pt>
                <c:pt idx="3">
                  <c:v>103.9662119764248</c:v>
                </c:pt>
                <c:pt idx="4">
                  <c:v>101.81812757901929</c:v>
                </c:pt>
                <c:pt idx="5">
                  <c:v>99.198087520110505</c:v>
                </c:pt>
                <c:pt idx="6">
                  <c:v>94.685233499430296</c:v>
                </c:pt>
                <c:pt idx="7">
                  <c:v>92.095341825954492</c:v>
                </c:pt>
                <c:pt idx="8">
                  <c:v>66.751501775022973</c:v>
                </c:pt>
                <c:pt idx="9">
                  <c:v>101.5083324745089</c:v>
                </c:pt>
                <c:pt idx="10">
                  <c:v>101.37859426724415</c:v>
                </c:pt>
                <c:pt idx="11">
                  <c:v>104.55102019529497</c:v>
                </c:pt>
                <c:pt idx="12">
                  <c:v>99.014764673168244</c:v>
                </c:pt>
                <c:pt idx="13">
                  <c:v>97.68004497191221</c:v>
                </c:pt>
                <c:pt idx="14">
                  <c:v>105.42132117414762</c:v>
                </c:pt>
                <c:pt idx="15">
                  <c:v>101.83099635584273</c:v>
                </c:pt>
                <c:pt idx="16">
                  <c:v>99.79060557088404</c:v>
                </c:pt>
                <c:pt idx="17">
                  <c:v>89.13525284542321</c:v>
                </c:pt>
                <c:pt idx="18">
                  <c:v>95.529361185670325</c:v>
                </c:pt>
              </c:numCache>
            </c:numRef>
          </c:xVal>
          <c:yVal>
            <c:numRef>
              <c:f>'GRÁFICOS 6. A, B, C Y D'!$D$6:$D$24</c:f>
              <c:numCache>
                <c:formatCode>#,##0</c:formatCode>
                <c:ptCount val="19"/>
                <c:pt idx="0">
                  <c:v>97.699951906775652</c:v>
                </c:pt>
                <c:pt idx="1">
                  <c:v>96.697630430302709</c:v>
                </c:pt>
                <c:pt idx="2">
                  <c:v>98.069557367133939</c:v>
                </c:pt>
                <c:pt idx="3">
                  <c:v>97.820676642877714</c:v>
                </c:pt>
                <c:pt idx="4">
                  <c:v>100.80557282561981</c:v>
                </c:pt>
                <c:pt idx="5">
                  <c:v>97.063521167404858</c:v>
                </c:pt>
                <c:pt idx="6">
                  <c:v>97.517626184931771</c:v>
                </c:pt>
                <c:pt idx="7">
                  <c:v>97.364157712067964</c:v>
                </c:pt>
                <c:pt idx="8">
                  <c:v>86.327837258460505</c:v>
                </c:pt>
                <c:pt idx="9">
                  <c:v>101.66966839638394</c:v>
                </c:pt>
                <c:pt idx="10">
                  <c:v>98.975283169752061</c:v>
                </c:pt>
                <c:pt idx="11">
                  <c:v>97.139585383044547</c:v>
                </c:pt>
                <c:pt idx="12">
                  <c:v>99.574124356631231</c:v>
                </c:pt>
                <c:pt idx="13">
                  <c:v>96.415676884033005</c:v>
                </c:pt>
                <c:pt idx="14">
                  <c:v>100.74365979417915</c:v>
                </c:pt>
                <c:pt idx="15">
                  <c:v>100.576625542313</c:v>
                </c:pt>
                <c:pt idx="16">
                  <c:v>104.75597169149526</c:v>
                </c:pt>
                <c:pt idx="17">
                  <c:v>90.32231615929247</c:v>
                </c:pt>
                <c:pt idx="18">
                  <c:v>93.705395740510653</c:v>
                </c:pt>
              </c:numCache>
            </c:numRef>
          </c:yVal>
          <c:bubbleSize>
            <c:numRef>
              <c:f>'GRÁFICOS 6. A, B, C Y D'!$E$6:$E$24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'GRÁFICOS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AF10-425A-99D3-FE9BB1178432}"/>
            </c:ext>
          </c:extLst>
        </c:ser>
        <c:ser>
          <c:idx val="1"/>
          <c:order val="1"/>
          <c:tx>
            <c:v>auxiliar</c:v>
          </c:tx>
          <c:spPr>
            <a:noFill/>
            <a:ln>
              <a:noFill/>
            </a:ln>
            <a:effectLst/>
          </c:spPr>
          <c:invertIfNegative val="0"/>
          <c:xVal>
            <c:numRef>
              <c:f>'GRÁFICOS 6. A, B, C Y D'!$F$6:$F$24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xVal>
          <c:yVal>
            <c:numRef>
              <c:f>'GRÁFICOS 6. A, B, C Y D'!$F$6:$F$24</c:f>
              <c:numCache>
                <c:formatCode>#,##0</c:formatCode>
                <c:ptCount val="19"/>
                <c:pt idx="0">
                  <c:v>80</c:v>
                </c:pt>
                <c:pt idx="1">
                  <c:v>82</c:v>
                </c:pt>
                <c:pt idx="2">
                  <c:v>84</c:v>
                </c:pt>
                <c:pt idx="3">
                  <c:v>86</c:v>
                </c:pt>
                <c:pt idx="4">
                  <c:v>88</c:v>
                </c:pt>
                <c:pt idx="5">
                  <c:v>90</c:v>
                </c:pt>
                <c:pt idx="6">
                  <c:v>92</c:v>
                </c:pt>
                <c:pt idx="7">
                  <c:v>94</c:v>
                </c:pt>
                <c:pt idx="8">
                  <c:v>96</c:v>
                </c:pt>
                <c:pt idx="9">
                  <c:v>98</c:v>
                </c:pt>
                <c:pt idx="10">
                  <c:v>100</c:v>
                </c:pt>
                <c:pt idx="11">
                  <c:v>102</c:v>
                </c:pt>
                <c:pt idx="12">
                  <c:v>104</c:v>
                </c:pt>
                <c:pt idx="13">
                  <c:v>106</c:v>
                </c:pt>
                <c:pt idx="14">
                  <c:v>108</c:v>
                </c:pt>
                <c:pt idx="15">
                  <c:v>110</c:v>
                </c:pt>
                <c:pt idx="16">
                  <c:v>112</c:v>
                </c:pt>
                <c:pt idx="17">
                  <c:v>114</c:v>
                </c:pt>
                <c:pt idx="18">
                  <c:v>116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8-AF10-425A-99D3-FE9BB1178432}"/>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09"/>
          <c:min val="65"/>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Salarios</a:t>
                </a:r>
              </a:p>
            </c:rich>
          </c:tx>
          <c:layout>
            <c:manualLayout>
              <c:xMode val="edge"/>
              <c:yMode val="edge"/>
              <c:x val="0.4409937447094629"/>
              <c:y val="0.9134773576919739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majorUnit val="10"/>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Afiliación</a:t>
                </a:r>
              </a:p>
            </c:rich>
          </c:tx>
          <c:layout>
            <c:manualLayout>
              <c:xMode val="edge"/>
              <c:yMode val="edge"/>
              <c:x val="2.5144870512851347E-3"/>
              <c:y val="0.42221852293274154"/>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2797826531055"/>
          <c:y val="0.12378842327436447"/>
          <c:w val="0.77012670161941732"/>
          <c:h val="0.7653706533752801"/>
        </c:manualLayout>
      </c:layout>
      <c:bubbleChart>
        <c:varyColors val="0"/>
        <c:ser>
          <c:idx val="0"/>
          <c:order val="0"/>
          <c:spPr>
            <a:solidFill>
              <a:schemeClr val="accent1">
                <a:alpha val="75000"/>
              </a:schemeClr>
            </a:solidFill>
            <a:ln w="25400">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48C4-427D-A543-AB046720300B}"/>
              </c:ext>
            </c:extLst>
          </c:dPt>
          <c:dLbls>
            <c:dLbl>
              <c:idx val="0"/>
              <c:layout>
                <c:manualLayout>
                  <c:x val="-0.15644432073592923"/>
                  <c:y val="-0.22580287239925539"/>
                </c:manualLayout>
              </c:layout>
              <c:tx>
                <c:rich>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fld id="{C56956B8-A366-4A0D-AE9A-CAA9D53D6DE2}" type="CELLRANGE">
                      <a:rPr lang="en-US" b="1"/>
                      <a:pPr>
                        <a:defRPr sz="1600" b="1" i="0" u="none" strike="noStrike" kern="1200" baseline="0">
                          <a:solidFill>
                            <a:schemeClr val="tx1">
                              <a:lumMod val="75000"/>
                              <a:lumOff val="25000"/>
                            </a:schemeClr>
                          </a:solidFill>
                          <a:latin typeface="Gill Sans MT" panose="020B0502020104020203" pitchFamily="34" charset="0"/>
                          <a:ea typeface="+mn-ea"/>
                          <a:cs typeface="+mn-cs"/>
                        </a:defRPr>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8C4-427D-A543-AB046720300B}"/>
                </c:ext>
              </c:extLst>
            </c:dLbl>
            <c:dLbl>
              <c:idx val="1"/>
              <c:layout>
                <c:manualLayout>
                  <c:x val="-0.18103559159712457"/>
                  <c:y val="-5.8714017215902928E-2"/>
                </c:manualLayout>
              </c:layout>
              <c:tx>
                <c:rich>
                  <a:bodyPr/>
                  <a:lstStyle/>
                  <a:p>
                    <a:fld id="{25BD1760-C90E-493D-9EDB-E81D9B6BD22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4462661644243607"/>
                      <c:h val="0.12744284629623373"/>
                    </c:manualLayout>
                  </c15:layout>
                  <c15:dlblFieldTable/>
                  <c15:showDataLabelsRange val="1"/>
                </c:ext>
                <c:ext xmlns:c16="http://schemas.microsoft.com/office/drawing/2014/chart" uri="{C3380CC4-5D6E-409C-BE32-E72D297353CC}">
                  <c16:uniqueId val="{00000002-48C4-427D-A543-AB046720300B}"/>
                </c:ext>
              </c:extLst>
            </c:dLbl>
            <c:dLbl>
              <c:idx val="2"/>
              <c:delete val="1"/>
              <c:extLst>
                <c:ext xmlns:c15="http://schemas.microsoft.com/office/drawing/2012/chart" uri="{CE6537A1-D6FC-4f65-9D91-7224C49458BB}"/>
                <c:ext xmlns:c16="http://schemas.microsoft.com/office/drawing/2014/chart" uri="{C3380CC4-5D6E-409C-BE32-E72D297353CC}">
                  <c16:uniqueId val="{00000003-48C4-427D-A543-AB046720300B}"/>
                </c:ext>
              </c:extLst>
            </c:dLbl>
            <c:dLbl>
              <c:idx val="3"/>
              <c:layout>
                <c:manualLayout>
                  <c:x val="-0.2038286307920634"/>
                  <c:y val="-0.11742803443180586"/>
                </c:manualLayout>
              </c:layout>
              <c:tx>
                <c:rich>
                  <a:bodyPr/>
                  <a:lstStyle/>
                  <a:p>
                    <a:fld id="{974B5DE7-18F7-43D5-A9C6-70F8CDED920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8C4-427D-A543-AB046720300B}"/>
                </c:ext>
              </c:extLst>
            </c:dLbl>
            <c:dLbl>
              <c:idx val="4"/>
              <c:delete val="1"/>
              <c:extLst>
                <c:ext xmlns:c15="http://schemas.microsoft.com/office/drawing/2012/chart" uri="{CE6537A1-D6FC-4f65-9D91-7224C49458BB}"/>
                <c:ext xmlns:c16="http://schemas.microsoft.com/office/drawing/2014/chart" uri="{C3380CC4-5D6E-409C-BE32-E72D297353CC}">
                  <c16:uniqueId val="{00000005-48C4-427D-A543-AB046720300B}"/>
                </c:ext>
              </c:extLst>
            </c:dLbl>
            <c:dLbl>
              <c:idx val="5"/>
              <c:delete val="1"/>
              <c:extLst>
                <c:ext xmlns:c15="http://schemas.microsoft.com/office/drawing/2012/chart" uri="{CE6537A1-D6FC-4f65-9D91-7224C49458BB}"/>
                <c:ext xmlns:c16="http://schemas.microsoft.com/office/drawing/2014/chart" uri="{C3380CC4-5D6E-409C-BE32-E72D297353CC}">
                  <c16:uniqueId val="{00000006-48C4-427D-A543-AB046720300B}"/>
                </c:ext>
              </c:extLst>
            </c:dLbl>
            <c:dLbl>
              <c:idx val="6"/>
              <c:delete val="1"/>
              <c:extLst>
                <c:ext xmlns:c15="http://schemas.microsoft.com/office/drawing/2012/chart" uri="{CE6537A1-D6FC-4f65-9D91-7224C49458BB}"/>
                <c:ext xmlns:c16="http://schemas.microsoft.com/office/drawing/2014/chart" uri="{C3380CC4-5D6E-409C-BE32-E72D297353CC}">
                  <c16:uniqueId val="{00000007-48C4-427D-A543-AB046720300B}"/>
                </c:ext>
              </c:extLst>
            </c:dLbl>
            <c:dLbl>
              <c:idx val="7"/>
              <c:delete val="1"/>
              <c:extLst>
                <c:ext xmlns:c15="http://schemas.microsoft.com/office/drawing/2012/chart" uri="{CE6537A1-D6FC-4f65-9D91-7224C49458BB}"/>
                <c:ext xmlns:c16="http://schemas.microsoft.com/office/drawing/2014/chart" uri="{C3380CC4-5D6E-409C-BE32-E72D297353CC}">
                  <c16:uniqueId val="{00000008-48C4-427D-A543-AB046720300B}"/>
                </c:ext>
              </c:extLst>
            </c:dLbl>
            <c:dLbl>
              <c:idx val="8"/>
              <c:layout>
                <c:manualLayout>
                  <c:x val="6.406042682036267E-2"/>
                  <c:y val="4.064818022044614E-2"/>
                </c:manualLayout>
              </c:layout>
              <c:tx>
                <c:rich>
                  <a:bodyPr/>
                  <a:lstStyle/>
                  <a:p>
                    <a:fld id="{6C60E623-D166-4E9C-A1BF-358CD49FE6A0}"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8C4-427D-A543-AB046720300B}"/>
                </c:ext>
              </c:extLst>
            </c:dLbl>
            <c:dLbl>
              <c:idx val="9"/>
              <c:layout>
                <c:manualLayout>
                  <c:x val="1.1104533364270546E-2"/>
                  <c:y val="-5.0750106243565372E-2"/>
                </c:manualLayout>
              </c:layout>
              <c:tx>
                <c:rich>
                  <a:bodyPr/>
                  <a:lstStyle/>
                  <a:p>
                    <a:fld id="{CE40F990-4BD6-46CD-88B5-60BDE29C415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7.3813019215605971E-2"/>
                      <c:h val="7.6852060947354764E-2"/>
                    </c:manualLayout>
                  </c15:layout>
                  <c15:dlblFieldTable/>
                  <c15:showDataLabelsRange val="1"/>
                </c:ext>
                <c:ext xmlns:c16="http://schemas.microsoft.com/office/drawing/2014/chart" uri="{C3380CC4-5D6E-409C-BE32-E72D297353CC}">
                  <c16:uniqueId val="{0000000A-48C4-427D-A543-AB046720300B}"/>
                </c:ext>
              </c:extLst>
            </c:dLbl>
            <c:dLbl>
              <c:idx val="10"/>
              <c:layout>
                <c:manualLayout>
                  <c:x val="-4.6589401323900312E-2"/>
                  <c:y val="0.12646100513027689"/>
                </c:manualLayout>
              </c:layout>
              <c:tx>
                <c:rich>
                  <a:bodyPr/>
                  <a:lstStyle/>
                  <a:p>
                    <a:fld id="{B1ACFF34-C83C-4F26-B4E7-C619C336A530}"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8C4-427D-A543-AB046720300B}"/>
                </c:ext>
              </c:extLst>
            </c:dLbl>
            <c:dLbl>
              <c:idx val="11"/>
              <c:delete val="1"/>
              <c:extLst>
                <c:ext xmlns:c15="http://schemas.microsoft.com/office/drawing/2012/chart" uri="{CE6537A1-D6FC-4f65-9D91-7224C49458BB}"/>
                <c:ext xmlns:c16="http://schemas.microsoft.com/office/drawing/2014/chart" uri="{C3380CC4-5D6E-409C-BE32-E72D297353CC}">
                  <c16:uniqueId val="{0000000C-48C4-427D-A543-AB046720300B}"/>
                </c:ext>
              </c:extLst>
            </c:dLbl>
            <c:dLbl>
              <c:idx val="12"/>
              <c:layout>
                <c:manualLayout>
                  <c:x val="6.0922520587494186E-2"/>
                  <c:y val="1.7781349853392771E-7"/>
                </c:manualLayout>
              </c:layout>
              <c:tx>
                <c:rich>
                  <a:bodyPr/>
                  <a:lstStyle/>
                  <a:p>
                    <a:fld id="{699F70A9-F834-4CAD-BD2D-7BFAF86CBC17}"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10637080256892859"/>
                      <c:h val="0.12122897577646707"/>
                    </c:manualLayout>
                  </c15:layout>
                  <c15:dlblFieldTable/>
                  <c15:showDataLabelsRange val="1"/>
                </c:ext>
                <c:ext xmlns:c16="http://schemas.microsoft.com/office/drawing/2014/chart" uri="{C3380CC4-5D6E-409C-BE32-E72D297353CC}">
                  <c16:uniqueId val="{0000000D-48C4-427D-A543-AB046720300B}"/>
                </c:ext>
              </c:extLst>
            </c:dLbl>
            <c:dLbl>
              <c:idx val="13"/>
              <c:delete val="1"/>
              <c:extLst>
                <c:ext xmlns:c15="http://schemas.microsoft.com/office/drawing/2012/chart" uri="{CE6537A1-D6FC-4f65-9D91-7224C49458BB}"/>
                <c:ext xmlns:c16="http://schemas.microsoft.com/office/drawing/2014/chart" uri="{C3380CC4-5D6E-409C-BE32-E72D297353CC}">
                  <c16:uniqueId val="{0000000E-48C4-427D-A543-AB046720300B}"/>
                </c:ext>
              </c:extLst>
            </c:dLbl>
            <c:dLbl>
              <c:idx val="14"/>
              <c:layout>
                <c:manualLayout>
                  <c:x val="3.7853888575668806E-2"/>
                  <c:y val="-3.1615251282569264E-2"/>
                </c:manualLayout>
              </c:layout>
              <c:tx>
                <c:rich>
                  <a:bodyPr/>
                  <a:lstStyle/>
                  <a:p>
                    <a:fld id="{109A7C54-55C9-49C7-895F-7A58DF53E1E4}"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8C4-427D-A543-AB046720300B}"/>
                </c:ext>
              </c:extLst>
            </c:dLbl>
            <c:dLbl>
              <c:idx val="15"/>
              <c:layout>
                <c:manualLayout>
                  <c:x val="0.10482615297877534"/>
                  <c:y val="-9.4845720117997023E-2"/>
                </c:manualLayout>
              </c:layout>
              <c:tx>
                <c:rich>
                  <a:bodyPr/>
                  <a:lstStyle/>
                  <a:p>
                    <a:fld id="{9FA72F32-77D7-4655-BE53-9385AE72CF53}"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8C4-427D-A543-AB046720300B}"/>
                </c:ext>
              </c:extLst>
            </c:dLbl>
            <c:dLbl>
              <c:idx val="16"/>
              <c:layout>
                <c:manualLayout>
                  <c:x val="-0.21547598112303842"/>
                  <c:y val="-0.14452681160837647"/>
                </c:manualLayout>
              </c:layout>
              <c:tx>
                <c:rich>
                  <a:bodyPr/>
                  <a:lstStyle/>
                  <a:p>
                    <a:fld id="{B5090DBF-0CC2-4EFB-A5E3-05D46AE1288D}"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8C4-427D-A543-AB046720300B}"/>
                </c:ext>
              </c:extLst>
            </c:dLbl>
            <c:dLbl>
              <c:idx val="17"/>
              <c:delete val="1"/>
              <c:extLst>
                <c:ext xmlns:c15="http://schemas.microsoft.com/office/drawing/2012/chart" uri="{CE6537A1-D6FC-4f65-9D91-7224C49458BB}"/>
                <c:ext xmlns:c16="http://schemas.microsoft.com/office/drawing/2014/chart" uri="{C3380CC4-5D6E-409C-BE32-E72D297353CC}">
                  <c16:uniqueId val="{00000012-48C4-427D-A543-AB046720300B}"/>
                </c:ext>
              </c:extLst>
            </c:dLbl>
            <c:dLbl>
              <c:idx val="18"/>
              <c:layout>
                <c:manualLayout>
                  <c:x val="2.0382863079206445E-2"/>
                  <c:y val="6.7746967034076816E-2"/>
                </c:manualLayout>
              </c:layout>
              <c:tx>
                <c:rich>
                  <a:bodyPr/>
                  <a:lstStyle/>
                  <a:p>
                    <a:fld id="{64F35528-4CB4-4C60-9759-ACBFBB5130B8}"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8C4-427D-A543-AB046720300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'GRÁFICOS 6. A, B, C Y D'!$O$6:$O$24</c:f>
              <c:numCache>
                <c:formatCode>#,##0</c:formatCode>
                <c:ptCount val="19"/>
                <c:pt idx="0">
                  <c:v>113.35934974827941</c:v>
                </c:pt>
                <c:pt idx="1">
                  <c:v>103.54943543277325</c:v>
                </c:pt>
                <c:pt idx="2">
                  <c:v>109.82572648458988</c:v>
                </c:pt>
                <c:pt idx="3">
                  <c:v>108.28537441479271</c:v>
                </c:pt>
                <c:pt idx="4">
                  <c:v>113.50130763750934</c:v>
                </c:pt>
                <c:pt idx="5">
                  <c:v>110.59150417254929</c:v>
                </c:pt>
                <c:pt idx="6">
                  <c:v>114.30872769613822</c:v>
                </c:pt>
                <c:pt idx="7">
                  <c:v>109.27371743380262</c:v>
                </c:pt>
                <c:pt idx="8">
                  <c:v>113.56715215798008</c:v>
                </c:pt>
                <c:pt idx="9">
                  <c:v>115.17958634683035</c:v>
                </c:pt>
                <c:pt idx="10">
                  <c:v>108.67988840076526</c:v>
                </c:pt>
                <c:pt idx="11">
                  <c:v>121.63876489713937</c:v>
                </c:pt>
                <c:pt idx="12">
                  <c:v>114.93281309982382</c:v>
                </c:pt>
                <c:pt idx="13">
                  <c:v>114.37229230870379</c:v>
                </c:pt>
                <c:pt idx="14">
                  <c:v>118.63098884010421</c:v>
                </c:pt>
                <c:pt idx="15">
                  <c:v>115.28093054418206</c:v>
                </c:pt>
                <c:pt idx="16">
                  <c:v>108.60075916474807</c:v>
                </c:pt>
                <c:pt idx="17">
                  <c:v>111.65779655441835</c:v>
                </c:pt>
                <c:pt idx="18">
                  <c:v>117.19233393321225</c:v>
                </c:pt>
              </c:numCache>
            </c:numRef>
          </c:xVal>
          <c:yVal>
            <c:numRef>
              <c:f>'GRÁFICOS 6. A, B, C Y D'!$P$6:$P$24</c:f>
              <c:numCache>
                <c:formatCode>#,##0</c:formatCode>
                <c:ptCount val="19"/>
                <c:pt idx="0">
                  <c:v>109.56534117320686</c:v>
                </c:pt>
                <c:pt idx="1">
                  <c:v>100.86670049016934</c:v>
                </c:pt>
                <c:pt idx="2">
                  <c:v>104.12156273944187</c:v>
                </c:pt>
                <c:pt idx="3">
                  <c:v>107.64630787051266</c:v>
                </c:pt>
                <c:pt idx="4">
                  <c:v>110.50290642957779</c:v>
                </c:pt>
                <c:pt idx="5">
                  <c:v>112.27369601799452</c:v>
                </c:pt>
                <c:pt idx="6">
                  <c:v>103.97685147813198</c:v>
                </c:pt>
                <c:pt idx="7">
                  <c:v>112.25191791021533</c:v>
                </c:pt>
                <c:pt idx="8">
                  <c:v>107.30754877900237</c:v>
                </c:pt>
                <c:pt idx="9">
                  <c:v>127.04914058673847</c:v>
                </c:pt>
                <c:pt idx="10">
                  <c:v>98.495176783303947</c:v>
                </c:pt>
                <c:pt idx="11">
                  <c:v>108.04587278203671</c:v>
                </c:pt>
                <c:pt idx="12">
                  <c:v>118.28103166833262</c:v>
                </c:pt>
                <c:pt idx="13">
                  <c:v>106.20590267139288</c:v>
                </c:pt>
                <c:pt idx="14">
                  <c:v>109.08149121108829</c:v>
                </c:pt>
                <c:pt idx="15">
                  <c:v>118.47471787790759</c:v>
                </c:pt>
                <c:pt idx="16">
                  <c:v>116.17442481190133</c:v>
                </c:pt>
                <c:pt idx="17">
                  <c:v>111.76326758606234</c:v>
                </c:pt>
                <c:pt idx="18">
                  <c:v>100.38531765730997</c:v>
                </c:pt>
              </c:numCache>
            </c:numRef>
          </c:yVal>
          <c:bubbleSize>
            <c:numRef>
              <c:f>'GRÁFICOS 6. A, B, C Y D'!$Q$6:$Q$24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'GRÁFICOS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48C4-427D-A543-AB046720300B}"/>
            </c:ext>
          </c:extLst>
        </c:ser>
        <c:ser>
          <c:idx val="1"/>
          <c:order val="1"/>
          <c:tx>
            <c:strRef>
              <c:f>'GRÁFICOS 6. A, B, C Y D'!$R$5</c:f>
              <c:strCache>
                <c:ptCount val="1"/>
                <c:pt idx="0">
                  <c:v>auxiliar</c:v>
                </c:pt>
              </c:strCache>
            </c:strRef>
          </c:tx>
          <c:spPr>
            <a:noFill/>
            <a:ln w="25400">
              <a:noFill/>
            </a:ln>
            <a:effectLst/>
          </c:spPr>
          <c:invertIfNegative val="0"/>
          <c:xVal>
            <c:numRef>
              <c:f>'GRÁFICOS 6. A, B, C Y D'!$R$6:$R$24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xVal>
          <c:yVal>
            <c:numRef>
              <c:f>'GRÁFICOS 6. A, B, C Y D'!$R$6:$R$24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6-48C4-427D-A543-AB046720300B}"/>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20"/>
          <c:min val="95"/>
        </c:scaling>
        <c:delete val="0"/>
        <c:axPos val="b"/>
        <c:title>
          <c:tx>
            <c:rich>
              <a:bodyPr rot="0" spcFirstLastPara="1" vertOverflow="ellipsis" vert="horz" wrap="square" anchor="ctr" anchorCtr="1"/>
              <a:lstStyle/>
              <a:p>
                <a:pPr algn="ctr" rtl="0">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Salarios</a:t>
                </a:r>
                <a:endParaRPr lang="es-ES"/>
              </a:p>
            </c:rich>
          </c:tx>
          <c:layout>
            <c:manualLayout>
              <c:xMode val="edge"/>
              <c:yMode val="edge"/>
              <c:x val="0.38862370277062491"/>
              <c:y val="0.92512842579931609"/>
            </c:manualLayout>
          </c:layout>
          <c:overlay val="0"/>
          <c:spPr>
            <a:noFill/>
            <a:ln>
              <a:noFill/>
            </a:ln>
            <a:effectLst/>
          </c:spPr>
          <c:txPr>
            <a:bodyPr rot="0" spcFirstLastPara="1" vertOverflow="ellipsis" vert="horz" wrap="square" anchor="ctr" anchorCtr="1"/>
            <a:lstStyle/>
            <a:p>
              <a:pPr algn="ctr" rtl="0">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Afiliación</a:t>
                </a:r>
                <a:endParaRPr lang="es-ES"/>
              </a:p>
            </c:rich>
          </c:tx>
          <c:layout>
            <c:manualLayout>
              <c:xMode val="edge"/>
              <c:yMode val="edge"/>
              <c:x val="2.5096830063553724E-3"/>
              <c:y val="0.42221850789580839"/>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16929133858284E-2"/>
          <c:y val="5.5358705161854767E-2"/>
          <c:w val="0.88840529308836391"/>
          <c:h val="0.69638196267133279"/>
        </c:manualLayout>
      </c:layout>
      <c:lineChart>
        <c:grouping val="standard"/>
        <c:varyColors val="0"/>
        <c:ser>
          <c:idx val="0"/>
          <c:order val="0"/>
          <c:tx>
            <c:strRef>
              <c:f>'GRÁFICO 7.A'!$C$5</c:f>
              <c:strCache>
                <c:ptCount val="1"/>
                <c:pt idx="0">
                  <c:v>Salario medio por trabajador </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numRef>
              <c:f>'GRÁFICO 7.A'!$B$6:$B$10</c:f>
              <c:numCache>
                <c:formatCode>0</c:formatCode>
                <c:ptCount val="5"/>
                <c:pt idx="0">
                  <c:v>2019</c:v>
                </c:pt>
                <c:pt idx="1">
                  <c:v>2020</c:v>
                </c:pt>
                <c:pt idx="2">
                  <c:v>2021</c:v>
                </c:pt>
                <c:pt idx="3">
                  <c:v>2022</c:v>
                </c:pt>
                <c:pt idx="4">
                  <c:v>2023</c:v>
                </c:pt>
              </c:numCache>
            </c:numRef>
          </c:cat>
          <c:val>
            <c:numRef>
              <c:f>'GRÁFICO 7.A'!$C$6:$C$10</c:f>
              <c:numCache>
                <c:formatCode>0.0</c:formatCode>
                <c:ptCount val="5"/>
                <c:pt idx="0">
                  <c:v>1.8634535432578536</c:v>
                </c:pt>
                <c:pt idx="1">
                  <c:v>-2.6397724003452416</c:v>
                </c:pt>
                <c:pt idx="2">
                  <c:v>6.252052059939861</c:v>
                </c:pt>
                <c:pt idx="3">
                  <c:v>4.5756982083593689</c:v>
                </c:pt>
                <c:pt idx="4">
                  <c:v>4.7975661128013103</c:v>
                </c:pt>
              </c:numCache>
            </c:numRef>
          </c:val>
          <c:smooth val="0"/>
          <c:extLst>
            <c:ext xmlns:c16="http://schemas.microsoft.com/office/drawing/2014/chart" uri="{C3380CC4-5D6E-409C-BE32-E72D297353CC}">
              <c16:uniqueId val="{00000000-14F6-474F-B095-13D2DBB8E5BD}"/>
            </c:ext>
          </c:extLst>
        </c:ser>
        <c:ser>
          <c:idx val="1"/>
          <c:order val="1"/>
          <c:tx>
            <c:strRef>
              <c:f>'GRÁFICO 7.A'!$D$5</c:f>
              <c:strCache>
                <c:ptCount val="1"/>
                <c:pt idx="0">
                  <c:v>IPC general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'GRÁFICO 7.A'!$B$6:$B$10</c:f>
              <c:numCache>
                <c:formatCode>0</c:formatCode>
                <c:ptCount val="5"/>
                <c:pt idx="0">
                  <c:v>2019</c:v>
                </c:pt>
                <c:pt idx="1">
                  <c:v>2020</c:v>
                </c:pt>
                <c:pt idx="2">
                  <c:v>2021</c:v>
                </c:pt>
                <c:pt idx="3">
                  <c:v>2022</c:v>
                </c:pt>
                <c:pt idx="4">
                  <c:v>2023</c:v>
                </c:pt>
              </c:numCache>
            </c:numRef>
          </c:cat>
          <c:val>
            <c:numRef>
              <c:f>'GRÁFICO 7.A'!$D$6:$D$10</c:f>
              <c:numCache>
                <c:formatCode>#,##0.0</c:formatCode>
                <c:ptCount val="5"/>
                <c:pt idx="0">
                  <c:v>0.7</c:v>
                </c:pt>
                <c:pt idx="1">
                  <c:v>-0.3</c:v>
                </c:pt>
                <c:pt idx="2">
                  <c:v>3.1</c:v>
                </c:pt>
                <c:pt idx="3">
                  <c:v>8.4</c:v>
                </c:pt>
                <c:pt idx="4">
                  <c:v>3.5</c:v>
                </c:pt>
              </c:numCache>
            </c:numRef>
          </c:val>
          <c:smooth val="0"/>
          <c:extLst>
            <c:ext xmlns:c16="http://schemas.microsoft.com/office/drawing/2014/chart" uri="{C3380CC4-5D6E-409C-BE32-E72D297353CC}">
              <c16:uniqueId val="{00000001-14F6-474F-B095-13D2DBB8E5BD}"/>
            </c:ext>
          </c:extLst>
        </c:ser>
        <c:dLbls>
          <c:showLegendKey val="0"/>
          <c:showVal val="0"/>
          <c:showCatName val="0"/>
          <c:showSerName val="0"/>
          <c:showPercent val="0"/>
          <c:showBubbleSize val="0"/>
        </c:dLbls>
        <c:marker val="1"/>
        <c:smooth val="0"/>
        <c:axId val="1027875327"/>
        <c:axId val="1027832895"/>
      </c:lineChart>
      <c:catAx>
        <c:axId val="1027875327"/>
        <c:scaling>
          <c:orientation val="minMax"/>
        </c:scaling>
        <c:delete val="0"/>
        <c:axPos val="b"/>
        <c:numFmt formatCode="0" sourceLinked="0"/>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27832895"/>
        <c:crosses val="autoZero"/>
        <c:auto val="1"/>
        <c:lblAlgn val="ctr"/>
        <c:lblOffset val="100"/>
        <c:noMultiLvlLbl val="0"/>
      </c:catAx>
      <c:valAx>
        <c:axId val="102783289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2787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Gill Sans MT" panose="020B0502020104020203" pitchFamily="34" charset="0"/>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87188276722744E-2"/>
          <c:y val="2.4547600563888567E-2"/>
          <c:w val="0.9151128117232773"/>
          <c:h val="0.67558442594891122"/>
        </c:manualLayout>
      </c:layout>
      <c:lineChart>
        <c:grouping val="standard"/>
        <c:varyColors val="0"/>
        <c:ser>
          <c:idx val="0"/>
          <c:order val="0"/>
          <c:tx>
            <c:strRef>
              <c:f>'GRÁFICO 7.B'!$H$6</c:f>
              <c:strCache>
                <c:ptCount val="1"/>
                <c:pt idx="0">
                  <c:v>G1</c:v>
                </c:pt>
              </c:strCache>
            </c:strRef>
          </c:tx>
          <c:spPr>
            <a:ln w="19050" cap="rnd">
              <a:solidFill>
                <a:schemeClr val="accent1"/>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7.B'!$I$6:$W$6</c:f>
              <c:numCache>
                <c:formatCode>0.0</c:formatCode>
                <c:ptCount val="15"/>
                <c:pt idx="0">
                  <c:v>104.73946403229658</c:v>
                </c:pt>
                <c:pt idx="1">
                  <c:v>102.21400917440782</c:v>
                </c:pt>
                <c:pt idx="2">
                  <c:v>102.88220689531039</c:v>
                </c:pt>
                <c:pt idx="3">
                  <c:v>103.76805585737263</c:v>
                </c:pt>
                <c:pt idx="4">
                  <c:v>108.86761008035769</c:v>
                </c:pt>
                <c:pt idx="5">
                  <c:v>108.72860818936098</c:v>
                </c:pt>
                <c:pt idx="6">
                  <c:v>109.29531579225647</c:v>
                </c:pt>
                <c:pt idx="7">
                  <c:v>109.32076138897877</c:v>
                </c:pt>
                <c:pt idx="8">
                  <c:v>115.41027929903649</c:v>
                </c:pt>
                <c:pt idx="9">
                  <c:v>115.82566445738694</c:v>
                </c:pt>
                <c:pt idx="10">
                  <c:v>116.45422606907461</c:v>
                </c:pt>
                <c:pt idx="11">
                  <c:v>116.55144392423038</c:v>
                </c:pt>
                <c:pt idx="12">
                  <c:v>122.87317646495745</c:v>
                </c:pt>
                <c:pt idx="13">
                  <c:v>123.06802925473893</c:v>
                </c:pt>
                <c:pt idx="14">
                  <c:v>123.91181238419976</c:v>
                </c:pt>
              </c:numCache>
            </c:numRef>
          </c:val>
          <c:smooth val="0"/>
          <c:extLst>
            <c:ext xmlns:c16="http://schemas.microsoft.com/office/drawing/2014/chart" uri="{C3380CC4-5D6E-409C-BE32-E72D297353CC}">
              <c16:uniqueId val="{00000000-5110-414A-B0B5-A47A65D11809}"/>
            </c:ext>
          </c:extLst>
        </c:ser>
        <c:ser>
          <c:idx val="1"/>
          <c:order val="1"/>
          <c:tx>
            <c:strRef>
              <c:f>'GRÁFICO 7.B'!$H$7</c:f>
              <c:strCache>
                <c:ptCount val="1"/>
                <c:pt idx="0">
                  <c:v>G2</c:v>
                </c:pt>
              </c:strCache>
            </c:strRef>
          </c:tx>
          <c:spPr>
            <a:ln w="19050" cap="rnd">
              <a:solidFill>
                <a:schemeClr val="accent6">
                  <a:lumMod val="75000"/>
                </a:schemeClr>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7.B'!$I$7:$W$7</c:f>
              <c:numCache>
                <c:formatCode>0.0</c:formatCode>
                <c:ptCount val="15"/>
                <c:pt idx="0">
                  <c:v>103.86101356335796</c:v>
                </c:pt>
                <c:pt idx="1">
                  <c:v>100.87177167695008</c:v>
                </c:pt>
                <c:pt idx="2">
                  <c:v>102.59006586146765</c:v>
                </c:pt>
                <c:pt idx="3">
                  <c:v>104.83476285267589</c:v>
                </c:pt>
                <c:pt idx="4">
                  <c:v>108.5167998123694</c:v>
                </c:pt>
                <c:pt idx="5">
                  <c:v>108.04794374418624</c:v>
                </c:pt>
                <c:pt idx="6">
                  <c:v>107.57667841777058</c:v>
                </c:pt>
                <c:pt idx="7">
                  <c:v>107.7679965847795</c:v>
                </c:pt>
                <c:pt idx="8">
                  <c:v>112.59750522945176</c:v>
                </c:pt>
                <c:pt idx="9">
                  <c:v>111.94986587471588</c:v>
                </c:pt>
                <c:pt idx="10">
                  <c:v>111.8200080376855</c:v>
                </c:pt>
                <c:pt idx="11">
                  <c:v>112.09275280205746</c:v>
                </c:pt>
                <c:pt idx="12">
                  <c:v>116.49118661907352</c:v>
                </c:pt>
                <c:pt idx="13">
                  <c:v>116.22122280158278</c:v>
                </c:pt>
                <c:pt idx="14">
                  <c:v>116.49282610473232</c:v>
                </c:pt>
              </c:numCache>
            </c:numRef>
          </c:val>
          <c:smooth val="0"/>
          <c:extLst>
            <c:ext xmlns:c16="http://schemas.microsoft.com/office/drawing/2014/chart" uri="{C3380CC4-5D6E-409C-BE32-E72D297353CC}">
              <c16:uniqueId val="{00000001-5110-414A-B0B5-A47A65D11809}"/>
            </c:ext>
          </c:extLst>
        </c:ser>
        <c:ser>
          <c:idx val="2"/>
          <c:order val="2"/>
          <c:tx>
            <c:strRef>
              <c:f>'GRÁFICO 7.B'!$H$8</c:f>
              <c:strCache>
                <c:ptCount val="1"/>
                <c:pt idx="0">
                  <c:v>G3</c:v>
                </c:pt>
              </c:strCache>
            </c:strRef>
          </c:tx>
          <c:spPr>
            <a:ln w="19050" cap="rnd">
              <a:solidFill>
                <a:schemeClr val="accent6"/>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7.B'!$I$8:$W$8</c:f>
              <c:numCache>
                <c:formatCode>0.0</c:formatCode>
                <c:ptCount val="15"/>
                <c:pt idx="0">
                  <c:v>103.75518893998942</c:v>
                </c:pt>
                <c:pt idx="1">
                  <c:v>100.49776428742688</c:v>
                </c:pt>
                <c:pt idx="2">
                  <c:v>100.4837689094757</c:v>
                </c:pt>
                <c:pt idx="3">
                  <c:v>100.29257986976263</c:v>
                </c:pt>
                <c:pt idx="4">
                  <c:v>104.26773689002562</c:v>
                </c:pt>
                <c:pt idx="5">
                  <c:v>103.78229671576419</c:v>
                </c:pt>
                <c:pt idx="6">
                  <c:v>104.70807907394925</c:v>
                </c:pt>
                <c:pt idx="7">
                  <c:v>105.3785175757919</c:v>
                </c:pt>
                <c:pt idx="8">
                  <c:v>110.19725192015483</c:v>
                </c:pt>
                <c:pt idx="9">
                  <c:v>110.67145530181504</c:v>
                </c:pt>
                <c:pt idx="10">
                  <c:v>110.98938115160576</c:v>
                </c:pt>
                <c:pt idx="11">
                  <c:v>111.43737735917246</c:v>
                </c:pt>
                <c:pt idx="12">
                  <c:v>116.76446253145794</c:v>
                </c:pt>
                <c:pt idx="13">
                  <c:v>116.99532094648873</c:v>
                </c:pt>
                <c:pt idx="14">
                  <c:v>117.17456072905144</c:v>
                </c:pt>
              </c:numCache>
            </c:numRef>
          </c:val>
          <c:smooth val="0"/>
          <c:extLst>
            <c:ext xmlns:c16="http://schemas.microsoft.com/office/drawing/2014/chart" uri="{C3380CC4-5D6E-409C-BE32-E72D297353CC}">
              <c16:uniqueId val="{00000002-5110-414A-B0B5-A47A65D11809}"/>
            </c:ext>
          </c:extLst>
        </c:ser>
        <c:ser>
          <c:idx val="3"/>
          <c:order val="3"/>
          <c:tx>
            <c:strRef>
              <c:f>'GRÁFICO 7.B'!$H$9</c:f>
              <c:strCache>
                <c:ptCount val="1"/>
                <c:pt idx="0">
                  <c:v>G4-7</c:v>
                </c:pt>
              </c:strCache>
            </c:strRef>
          </c:tx>
          <c:spPr>
            <a:ln w="19050" cap="rnd">
              <a:solidFill>
                <a:schemeClr val="bg1">
                  <a:lumMod val="65000"/>
                </a:schemeClr>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7.B'!$I$9:$W$9</c:f>
              <c:numCache>
                <c:formatCode>0.0</c:formatCode>
                <c:ptCount val="15"/>
                <c:pt idx="0">
                  <c:v>101.72914110553539</c:v>
                </c:pt>
                <c:pt idx="1">
                  <c:v>94.778720755854664</c:v>
                </c:pt>
                <c:pt idx="2">
                  <c:v>96.040933470955281</c:v>
                </c:pt>
                <c:pt idx="3">
                  <c:v>96.582941755200139</c:v>
                </c:pt>
                <c:pt idx="4">
                  <c:v>98.592198830602484</c:v>
                </c:pt>
                <c:pt idx="5">
                  <c:v>98.323426240898911</c:v>
                </c:pt>
                <c:pt idx="6">
                  <c:v>100.00378065908211</c:v>
                </c:pt>
                <c:pt idx="7">
                  <c:v>100.82314055189526</c:v>
                </c:pt>
                <c:pt idx="8">
                  <c:v>103.6665447093573</c:v>
                </c:pt>
                <c:pt idx="9">
                  <c:v>103.41244127233463</c:v>
                </c:pt>
                <c:pt idx="10">
                  <c:v>103.82132515619209</c:v>
                </c:pt>
                <c:pt idx="11">
                  <c:v>104.01178958590873</c:v>
                </c:pt>
                <c:pt idx="12">
                  <c:v>106.61118040152007</c:v>
                </c:pt>
                <c:pt idx="13">
                  <c:v>106.80498856824185</c:v>
                </c:pt>
                <c:pt idx="14">
                  <c:v>107.09953400658063</c:v>
                </c:pt>
              </c:numCache>
            </c:numRef>
          </c:val>
          <c:smooth val="0"/>
          <c:extLst>
            <c:ext xmlns:c16="http://schemas.microsoft.com/office/drawing/2014/chart" uri="{C3380CC4-5D6E-409C-BE32-E72D297353CC}">
              <c16:uniqueId val="{00000003-5110-414A-B0B5-A47A65D11809}"/>
            </c:ext>
          </c:extLst>
        </c:ser>
        <c:ser>
          <c:idx val="4"/>
          <c:order val="4"/>
          <c:tx>
            <c:strRef>
              <c:f>'GRÁFICO 7.B'!$H$10</c:f>
              <c:strCache>
                <c:ptCount val="1"/>
                <c:pt idx="0">
                  <c:v>G8-11</c:v>
                </c:pt>
              </c:strCache>
            </c:strRef>
          </c:tx>
          <c:spPr>
            <a:ln w="19050" cap="rnd">
              <a:solidFill>
                <a:schemeClr val="accent5"/>
              </a:solidFill>
              <a:round/>
            </a:ln>
            <a:effectLst/>
          </c:spPr>
          <c:marker>
            <c:symbol val="none"/>
          </c:marker>
          <c:cat>
            <c:multiLvlStrRef>
              <c:f>'GRÁFICO 7.B'!$I$4:$W$5</c:f>
              <c:multiLvlStrCache>
                <c:ptCount val="15"/>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lvl>
                <c:lvl>
                  <c:pt idx="0">
                    <c:v>2020</c:v>
                  </c:pt>
                  <c:pt idx="4">
                    <c:v>2021</c:v>
                  </c:pt>
                  <c:pt idx="8">
                    <c:v>2022</c:v>
                  </c:pt>
                  <c:pt idx="12">
                    <c:v>2023</c:v>
                  </c:pt>
                </c:lvl>
              </c:multiLvlStrCache>
            </c:multiLvlStrRef>
          </c:cat>
          <c:val>
            <c:numRef>
              <c:f>'GRÁFICO 7.B'!$I$10:$W$10</c:f>
              <c:numCache>
                <c:formatCode>0.0</c:formatCode>
                <c:ptCount val="15"/>
                <c:pt idx="0">
                  <c:v>100.49171593902314</c:v>
                </c:pt>
                <c:pt idx="1">
                  <c:v>87.52796267677013</c:v>
                </c:pt>
                <c:pt idx="2">
                  <c:v>92.087703875432467</c:v>
                </c:pt>
                <c:pt idx="3">
                  <c:v>93.37909340212812</c:v>
                </c:pt>
                <c:pt idx="4">
                  <c:v>93.999850990258352</c:v>
                </c:pt>
                <c:pt idx="5">
                  <c:v>93.700547903097473</c:v>
                </c:pt>
                <c:pt idx="6">
                  <c:v>96.739580086374431</c:v>
                </c:pt>
                <c:pt idx="7">
                  <c:v>99.101682775546664</c:v>
                </c:pt>
                <c:pt idx="8">
                  <c:v>101.09914404763082</c:v>
                </c:pt>
                <c:pt idx="9">
                  <c:v>100.85880884603061</c:v>
                </c:pt>
                <c:pt idx="10">
                  <c:v>101.09778468626234</c:v>
                </c:pt>
                <c:pt idx="11">
                  <c:v>101.61382211323618</c:v>
                </c:pt>
                <c:pt idx="12">
                  <c:v>103.72357947332999</c:v>
                </c:pt>
                <c:pt idx="13">
                  <c:v>103.74646879530641</c:v>
                </c:pt>
                <c:pt idx="14">
                  <c:v>103.73320652066852</c:v>
                </c:pt>
              </c:numCache>
            </c:numRef>
          </c:val>
          <c:smooth val="0"/>
          <c:extLst>
            <c:ext xmlns:c16="http://schemas.microsoft.com/office/drawing/2014/chart" uri="{C3380CC4-5D6E-409C-BE32-E72D297353CC}">
              <c16:uniqueId val="{00000004-5110-414A-B0B5-A47A65D11809}"/>
            </c:ext>
          </c:extLst>
        </c:ser>
        <c:dLbls>
          <c:showLegendKey val="0"/>
          <c:showVal val="0"/>
          <c:showCatName val="0"/>
          <c:showSerName val="0"/>
          <c:showPercent val="0"/>
          <c:showBubbleSize val="0"/>
        </c:dLbls>
        <c:smooth val="0"/>
        <c:axId val="1231611423"/>
        <c:axId val="1231622239"/>
      </c:lineChart>
      <c:catAx>
        <c:axId val="123161142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231622239"/>
        <c:crossesAt val="100"/>
        <c:auto val="1"/>
        <c:lblAlgn val="ctr"/>
        <c:lblOffset val="100"/>
        <c:noMultiLvlLbl val="0"/>
      </c:catAx>
      <c:valAx>
        <c:axId val="1231622239"/>
        <c:scaling>
          <c:orientation val="minMax"/>
          <c:max val="125"/>
          <c:min val="8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231611423"/>
        <c:crosses val="autoZero"/>
        <c:crossBetween val="between"/>
      </c:valAx>
      <c:spPr>
        <a:noFill/>
        <a:ln>
          <a:noFill/>
        </a:ln>
        <a:effectLst/>
      </c:spPr>
    </c:plotArea>
    <c:legend>
      <c:legendPos val="b"/>
      <c:layout>
        <c:manualLayout>
          <c:xMode val="edge"/>
          <c:yMode val="edge"/>
          <c:x val="2.1861481398594645E-2"/>
          <c:y val="0.89767615735344464"/>
          <c:w val="0.97813851860140533"/>
          <c:h val="0.1023238426465553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Gill Sans MT" panose="020B0502020104020203" pitchFamily="34" charset="0"/>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991208824844411E-2"/>
          <c:y val="3.7011334721258386E-2"/>
          <c:w val="0.88900884473988862"/>
          <c:h val="0.6587015797209943"/>
        </c:manualLayout>
      </c:layout>
      <c:lineChart>
        <c:grouping val="standard"/>
        <c:varyColors val="0"/>
        <c:ser>
          <c:idx val="0"/>
          <c:order val="0"/>
          <c:tx>
            <c:strRef>
              <c:f>GRÁFICO_8!$D$5</c:f>
              <c:strCache>
                <c:ptCount val="1"/>
                <c:pt idx="0">
                  <c:v>BASE SALARIOS</c:v>
                </c:pt>
              </c:strCache>
            </c:strRef>
          </c:tx>
          <c:spPr>
            <a:ln w="28575" cap="rnd">
              <a:solidFill>
                <a:schemeClr val="accent1"/>
              </a:solidFill>
              <a:round/>
            </a:ln>
            <a:effectLst/>
          </c:spPr>
          <c:marker>
            <c:symbol val="none"/>
          </c:marker>
          <c:dPt>
            <c:idx val="32"/>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1-D5E3-49D5-8727-6C8687DAFB51}"/>
              </c:ext>
            </c:extLst>
          </c:dPt>
          <c:dPt>
            <c:idx val="33"/>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3-D5E3-49D5-8727-6C8687DAFB51}"/>
              </c:ext>
            </c:extLst>
          </c:dPt>
          <c:dPt>
            <c:idx val="34"/>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5-D5E3-49D5-8727-6C8687DAFB51}"/>
              </c:ext>
            </c:extLst>
          </c:dPt>
          <c:dPt>
            <c:idx val="35"/>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7-D5E3-49D5-8727-6C8687DAFB51}"/>
              </c:ext>
            </c:extLst>
          </c:dPt>
          <c:cat>
            <c:multiLvlStrRef>
              <c:f>GRÁFICO_8!$B$6:$C$41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GRÁFICO_8!$D$6:$D$41</c:f>
              <c:numCache>
                <c:formatCode>0.0</c:formatCode>
                <c:ptCount val="36"/>
                <c:pt idx="0">
                  <c:v>85.067066871337985</c:v>
                </c:pt>
                <c:pt idx="1">
                  <c:v>85.567442574712302</c:v>
                </c:pt>
                <c:pt idx="2">
                  <c:v>86.153062133226115</c:v>
                </c:pt>
                <c:pt idx="3">
                  <c:v>86.74677254374788</c:v>
                </c:pt>
                <c:pt idx="4">
                  <c:v>87.31444615896433</c:v>
                </c:pt>
                <c:pt idx="5">
                  <c:v>88.952489237092664</c:v>
                </c:pt>
                <c:pt idx="6">
                  <c:v>90.300717964978176</c:v>
                </c:pt>
                <c:pt idx="7">
                  <c:v>91.31929226473703</c:v>
                </c:pt>
                <c:pt idx="8">
                  <c:v>92.558013323893846</c:v>
                </c:pt>
                <c:pt idx="9">
                  <c:v>93.13622653639122</c:v>
                </c:pt>
                <c:pt idx="10">
                  <c:v>95.09974442616479</c:v>
                </c:pt>
                <c:pt idx="11">
                  <c:v>96.371836700853876</c:v>
                </c:pt>
                <c:pt idx="12">
                  <c:v>97.753506559594797</c:v>
                </c:pt>
                <c:pt idx="13">
                  <c:v>99.329048792147333</c:v>
                </c:pt>
                <c:pt idx="14">
                  <c:v>99.422856940338605</c:v>
                </c:pt>
                <c:pt idx="15">
                  <c:v>100</c:v>
                </c:pt>
                <c:pt idx="16">
                  <c:v>100.04263443701186</c:v>
                </c:pt>
                <c:pt idx="17">
                  <c:v>87.198259214486228</c:v>
                </c:pt>
                <c:pt idx="18">
                  <c:v>96.386138441485315</c:v>
                </c:pt>
                <c:pt idx="19">
                  <c:v>98.04835910278257</c:v>
                </c:pt>
                <c:pt idx="20">
                  <c:v>99.723266866726505</c:v>
                </c:pt>
                <c:pt idx="21">
                  <c:v>101.35531454818518</c:v>
                </c:pt>
                <c:pt idx="22">
                  <c:v>103.51259939491621</c:v>
                </c:pt>
                <c:pt idx="23">
                  <c:v>105.84673930589467</c:v>
                </c:pt>
                <c:pt idx="24">
                  <c:v>109.65593711173884</c:v>
                </c:pt>
                <c:pt idx="25">
                  <c:v>111.57906187806591</c:v>
                </c:pt>
                <c:pt idx="26">
                  <c:v>113.21680839639518</c:v>
                </c:pt>
                <c:pt idx="27">
                  <c:v>115.83318061119654</c:v>
                </c:pt>
                <c:pt idx="28">
                  <c:v>118.06515644732039</c:v>
                </c:pt>
                <c:pt idx="29">
                  <c:v>120.13934078271251</c:v>
                </c:pt>
                <c:pt idx="30">
                  <c:v>122.08555873158789</c:v>
                </c:pt>
                <c:pt idx="31">
                  <c:v>123.85960772308322</c:v>
                </c:pt>
                <c:pt idx="32">
                  <c:v>125.36871428693618</c:v>
                </c:pt>
                <c:pt idx="33">
                  <c:v>127.09624568960162</c:v>
                </c:pt>
                <c:pt idx="34">
                  <c:v>128.19533695163202</c:v>
                </c:pt>
                <c:pt idx="35">
                  <c:v>129.53445817915912</c:v>
                </c:pt>
              </c:numCache>
            </c:numRef>
          </c:val>
          <c:smooth val="0"/>
          <c:extLst>
            <c:ext xmlns:c16="http://schemas.microsoft.com/office/drawing/2014/chart" uri="{C3380CC4-5D6E-409C-BE32-E72D297353CC}">
              <c16:uniqueId val="{00000008-D5E3-49D5-8727-6C8687DAFB51}"/>
            </c:ext>
          </c:extLst>
        </c:ser>
        <c:ser>
          <c:idx val="1"/>
          <c:order val="1"/>
          <c:tx>
            <c:strRef>
              <c:f>GRÁFICO_8!$E$5</c:f>
              <c:strCache>
                <c:ptCount val="1"/>
                <c:pt idx="0">
                  <c:v>RDA</c:v>
                </c:pt>
              </c:strCache>
            </c:strRef>
          </c:tx>
          <c:spPr>
            <a:ln w="28575" cap="rnd">
              <a:solidFill>
                <a:schemeClr val="accent2"/>
              </a:solidFill>
              <a:round/>
            </a:ln>
            <a:effectLst/>
          </c:spPr>
          <c:marker>
            <c:symbol val="none"/>
          </c:marker>
          <c:dPt>
            <c:idx val="32"/>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A-D5E3-49D5-8727-6C8687DAFB51}"/>
              </c:ext>
            </c:extLst>
          </c:dPt>
          <c:dPt>
            <c:idx val="33"/>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C-D5E3-49D5-8727-6C8687DAFB51}"/>
              </c:ext>
            </c:extLst>
          </c:dPt>
          <c:dPt>
            <c:idx val="34"/>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E-D5E3-49D5-8727-6C8687DAFB51}"/>
              </c:ext>
            </c:extLst>
          </c:dPt>
          <c:dPt>
            <c:idx val="35"/>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10-D5E3-49D5-8727-6C8687DAFB51}"/>
              </c:ext>
            </c:extLst>
          </c:dPt>
          <c:cat>
            <c:multiLvlStrRef>
              <c:f>GRÁFICO_8!$B$6:$C$41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GRÁFICO_8!$E$6:$E$41</c:f>
              <c:numCache>
                <c:formatCode>0.0</c:formatCode>
                <c:ptCount val="36"/>
                <c:pt idx="0">
                  <c:v>84.678949623553891</c:v>
                </c:pt>
                <c:pt idx="1">
                  <c:v>85.350227499948986</c:v>
                </c:pt>
                <c:pt idx="2">
                  <c:v>85.860317071677784</c:v>
                </c:pt>
                <c:pt idx="3">
                  <c:v>86.702985044173758</c:v>
                </c:pt>
                <c:pt idx="4">
                  <c:v>87.759210517366853</c:v>
                </c:pt>
                <c:pt idx="5">
                  <c:v>88.618881475587116</c:v>
                </c:pt>
                <c:pt idx="6">
                  <c:v>89.432304312637299</c:v>
                </c:pt>
                <c:pt idx="7">
                  <c:v>90.344344466888387</c:v>
                </c:pt>
                <c:pt idx="8">
                  <c:v>90.926526698088182</c:v>
                </c:pt>
                <c:pt idx="9">
                  <c:v>92.133058565084028</c:v>
                </c:pt>
                <c:pt idx="10">
                  <c:v>93.640883339114353</c:v>
                </c:pt>
                <c:pt idx="11">
                  <c:v>94.693708215162587</c:v>
                </c:pt>
                <c:pt idx="12">
                  <c:v>96.838804894139415</c:v>
                </c:pt>
                <c:pt idx="13">
                  <c:v>98.479933076248187</c:v>
                </c:pt>
                <c:pt idx="14">
                  <c:v>99.283154121863802</c:v>
                </c:pt>
                <c:pt idx="15">
                  <c:v>100</c:v>
                </c:pt>
                <c:pt idx="16">
                  <c:v>99.747675691851484</c:v>
                </c:pt>
                <c:pt idx="17">
                  <c:v>86.945107560887692</c:v>
                </c:pt>
                <c:pt idx="18">
                  <c:v>96.78099474267681</c:v>
                </c:pt>
                <c:pt idx="19">
                  <c:v>97.866465351315696</c:v>
                </c:pt>
                <c:pt idx="20">
                  <c:v>99.40489549964974</c:v>
                </c:pt>
                <c:pt idx="21">
                  <c:v>98.878483061625616</c:v>
                </c:pt>
                <c:pt idx="22">
                  <c:v>104.20925914590602</c:v>
                </c:pt>
                <c:pt idx="23">
                  <c:v>105.14578359960009</c:v>
                </c:pt>
                <c:pt idx="24">
                  <c:v>106.69985649480049</c:v>
                </c:pt>
                <c:pt idx="25">
                  <c:v>107.25483394884142</c:v>
                </c:pt>
                <c:pt idx="26">
                  <c:v>110.93972101501024</c:v>
                </c:pt>
                <c:pt idx="27">
                  <c:v>112.45434698333027</c:v>
                </c:pt>
                <c:pt idx="28">
                  <c:v>116.21948814211775</c:v>
                </c:pt>
                <c:pt idx="29">
                  <c:v>116.51465997429149</c:v>
                </c:pt>
                <c:pt idx="30">
                  <c:v>120.80825392939001</c:v>
                </c:pt>
                <c:pt idx="31">
                  <c:v>121.99982316894847</c:v>
                </c:pt>
                <c:pt idx="32">
                  <c:v>124.14234407795166</c:v>
                </c:pt>
                <c:pt idx="33">
                  <c:v>125.04448542326888</c:v>
                </c:pt>
                <c:pt idx="34">
                  <c:v>126.39787165324351</c:v>
                </c:pt>
                <c:pt idx="35">
                  <c:v>127.34177384534117</c:v>
                </c:pt>
              </c:numCache>
            </c:numRef>
          </c:val>
          <c:smooth val="0"/>
          <c:extLst>
            <c:ext xmlns:c16="http://schemas.microsoft.com/office/drawing/2014/chart" uri="{C3380CC4-5D6E-409C-BE32-E72D297353CC}">
              <c16:uniqueId val="{00000011-D5E3-49D5-8727-6C8687DAFB51}"/>
            </c:ext>
          </c:extLst>
        </c:ser>
        <c:dLbls>
          <c:showLegendKey val="0"/>
          <c:showVal val="0"/>
          <c:showCatName val="0"/>
          <c:showSerName val="0"/>
          <c:showPercent val="0"/>
          <c:showBubbleSize val="0"/>
        </c:dLbls>
        <c:smooth val="0"/>
        <c:axId val="549717120"/>
        <c:axId val="549709632"/>
      </c:lineChart>
      <c:catAx>
        <c:axId val="54971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09632"/>
        <c:crosses val="autoZero"/>
        <c:auto val="1"/>
        <c:lblAlgn val="ctr"/>
        <c:lblOffset val="100"/>
        <c:tickLblSkip val="1"/>
        <c:noMultiLvlLbl val="0"/>
      </c:catAx>
      <c:valAx>
        <c:axId val="549709632"/>
        <c:scaling>
          <c:orientation val="minMax"/>
          <c:max val="130"/>
          <c:min val="8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17120"/>
        <c:crosses val="autoZero"/>
        <c:crossBetween val="between"/>
      </c:valAx>
      <c:spPr>
        <a:noFill/>
        <a:ln>
          <a:noFill/>
        </a:ln>
        <a:effectLst/>
      </c:spPr>
    </c:plotArea>
    <c:legend>
      <c:legendPos val="b"/>
      <c:layout>
        <c:manualLayout>
          <c:xMode val="edge"/>
          <c:yMode val="edge"/>
          <c:x val="0.36059976851851844"/>
          <c:y val="0.91767341269841274"/>
          <c:w val="0.50252243419245601"/>
          <c:h val="8.232658730158730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1349146684919"/>
          <c:y val="6.6374278778372833E-2"/>
          <c:w val="0.85959909338778995"/>
          <c:h val="0.52431123540551516"/>
        </c:manualLayout>
      </c:layout>
      <c:barChart>
        <c:barDir val="col"/>
        <c:grouping val="clustered"/>
        <c:varyColors val="0"/>
        <c:ser>
          <c:idx val="0"/>
          <c:order val="0"/>
          <c:tx>
            <c:strRef>
              <c:f>'GRÁFICO 9'!$C$5</c:f>
              <c:strCache>
                <c:ptCount val="1"/>
                <c:pt idx="0">
                  <c:v>Elasticidad</c:v>
                </c:pt>
              </c:strCache>
            </c:strRef>
          </c:tx>
          <c:spPr>
            <a:solidFill>
              <a:schemeClr val="accent1"/>
            </a:solidFill>
            <a:ln>
              <a:noFill/>
            </a:ln>
            <a:effectLst/>
          </c:spPr>
          <c:invertIfNegative val="0"/>
          <c:dPt>
            <c:idx val="5"/>
            <c:invertIfNegative val="0"/>
            <c:bubble3D val="0"/>
            <c:spPr>
              <a:noFill/>
              <a:ln w="19050">
                <a:solidFill>
                  <a:schemeClr val="accent1"/>
                </a:solidFill>
              </a:ln>
              <a:effectLst/>
            </c:spPr>
            <c:extLst>
              <c:ext xmlns:c16="http://schemas.microsoft.com/office/drawing/2014/chart" uri="{C3380CC4-5D6E-409C-BE32-E72D297353CC}">
                <c16:uniqueId val="{00000001-069D-44FC-867C-CAA4331EF1BC}"/>
              </c:ext>
            </c:extLst>
          </c:dPt>
          <c:dPt>
            <c:idx val="6"/>
            <c:invertIfNegative val="0"/>
            <c:bubble3D val="0"/>
            <c:spPr>
              <a:noFill/>
              <a:ln w="19050">
                <a:solidFill>
                  <a:schemeClr val="accent1"/>
                </a:solidFill>
              </a:ln>
              <a:effectLst/>
            </c:spPr>
            <c:extLst>
              <c:ext xmlns:c16="http://schemas.microsoft.com/office/drawing/2014/chart" uri="{C3380CC4-5D6E-409C-BE32-E72D297353CC}">
                <c16:uniqueId val="{00000003-069D-44FC-867C-CAA4331EF1BC}"/>
              </c:ext>
            </c:extLst>
          </c:dPt>
          <c:dPt>
            <c:idx val="7"/>
            <c:invertIfNegative val="0"/>
            <c:bubble3D val="0"/>
            <c:spPr>
              <a:noFill/>
              <a:ln w="19050">
                <a:solidFill>
                  <a:schemeClr val="accent1"/>
                </a:solidFill>
              </a:ln>
              <a:effectLst/>
            </c:spPr>
            <c:extLst>
              <c:ext xmlns:c16="http://schemas.microsoft.com/office/drawing/2014/chart" uri="{C3380CC4-5D6E-409C-BE32-E72D297353CC}">
                <c16:uniqueId val="{00000005-069D-44FC-867C-CAA4331EF1BC}"/>
              </c:ext>
            </c:extLst>
          </c:dPt>
          <c:dPt>
            <c:idx val="8"/>
            <c:invertIfNegative val="0"/>
            <c:bubble3D val="0"/>
            <c:spPr>
              <a:noFill/>
              <a:ln w="19050">
                <a:solidFill>
                  <a:schemeClr val="accent1"/>
                </a:solidFill>
              </a:ln>
              <a:effectLst/>
            </c:spPr>
            <c:extLst>
              <c:ext xmlns:c16="http://schemas.microsoft.com/office/drawing/2014/chart" uri="{C3380CC4-5D6E-409C-BE32-E72D297353CC}">
                <c16:uniqueId val="{00000007-069D-44FC-867C-CAA4331EF1BC}"/>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9-069D-44FC-867C-CAA4331EF1BC}"/>
              </c:ext>
            </c:extLst>
          </c:dPt>
          <c:dLbls>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1-069D-44FC-867C-CAA4331EF1B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3-069D-44FC-867C-CAA4331EF1BC}"/>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5-069D-44FC-867C-CAA4331EF1BC}"/>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7-069D-44FC-867C-CAA4331EF1BC}"/>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9-069D-44FC-867C-CAA4331EF1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9'!$B$6:$B$15</c:f>
              <c:strCache>
                <c:ptCount val="10"/>
                <c:pt idx="0">
                  <c:v>2001-2019</c:v>
                </c:pt>
                <c:pt idx="1">
                  <c:v>2020</c:v>
                </c:pt>
                <c:pt idx="2">
                  <c:v>2021</c:v>
                </c:pt>
                <c:pt idx="3">
                  <c:v>2022</c:v>
                </c:pt>
                <c:pt idx="4">
                  <c:v>2023</c:v>
                </c:pt>
                <c:pt idx="5">
                  <c:v>2024 (*)</c:v>
                </c:pt>
                <c:pt idx="6">
                  <c:v>2025 (*)</c:v>
                </c:pt>
                <c:pt idx="7">
                  <c:v>2026 (*)</c:v>
                </c:pt>
                <c:pt idx="8">
                  <c:v>2027 (*)</c:v>
                </c:pt>
                <c:pt idx="9">
                  <c:v>2028 (*)</c:v>
                </c:pt>
              </c:strCache>
            </c:strRef>
          </c:cat>
          <c:val>
            <c:numRef>
              <c:f>'GRÁFICO 9'!$C$6:$C$15</c:f>
              <c:numCache>
                <c:formatCode>0.0</c:formatCode>
                <c:ptCount val="10"/>
                <c:pt idx="0">
                  <c:v>1.2222195113428975</c:v>
                </c:pt>
                <c:pt idx="1">
                  <c:v>1.1859769483417131</c:v>
                </c:pt>
                <c:pt idx="2">
                  <c:v>1.1072559707846814</c:v>
                </c:pt>
                <c:pt idx="3">
                  <c:v>1.3151191581859065</c:v>
                </c:pt>
                <c:pt idx="4">
                  <c:v>0.86225543342970068</c:v>
                </c:pt>
                <c:pt idx="5">
                  <c:v>0.97643413293680525</c:v>
                </c:pt>
                <c:pt idx="6">
                  <c:v>1.1242137616924701</c:v>
                </c:pt>
                <c:pt idx="7">
                  <c:v>1.2142570873659757</c:v>
                </c:pt>
                <c:pt idx="8">
                  <c:v>1.1827367191374989</c:v>
                </c:pt>
                <c:pt idx="9">
                  <c:v>1.1659045157431802</c:v>
                </c:pt>
              </c:numCache>
            </c:numRef>
          </c:val>
          <c:extLst>
            <c:ext xmlns:c16="http://schemas.microsoft.com/office/drawing/2014/chart" uri="{C3380CC4-5D6E-409C-BE32-E72D297353CC}">
              <c16:uniqueId val="{0000000A-069D-44FC-867C-CAA4331EF1BC}"/>
            </c:ext>
          </c:extLst>
        </c:ser>
        <c:dLbls>
          <c:showLegendKey val="0"/>
          <c:showVal val="0"/>
          <c:showCatName val="0"/>
          <c:showSerName val="0"/>
          <c:showPercent val="0"/>
          <c:showBubbleSize val="0"/>
        </c:dLbls>
        <c:gapWidth val="25"/>
        <c:overlap val="-27"/>
        <c:axId val="1379849248"/>
        <c:axId val="1379846336"/>
      </c:barChart>
      <c:catAx>
        <c:axId val="137984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6336"/>
        <c:crosses val="autoZero"/>
        <c:auto val="1"/>
        <c:lblAlgn val="ctr"/>
        <c:lblOffset val="100"/>
        <c:noMultiLvlLbl val="0"/>
      </c:catAx>
      <c:valAx>
        <c:axId val="137984633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9248"/>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28711685823755"/>
          <c:y val="3.4919344408797966E-2"/>
          <c:w val="0.85136113553891946"/>
          <c:h val="0.65626264747232754"/>
        </c:manualLayout>
      </c:layout>
      <c:barChart>
        <c:barDir val="col"/>
        <c:grouping val="stacked"/>
        <c:varyColors val="0"/>
        <c:ser>
          <c:idx val="5"/>
          <c:order val="1"/>
          <c:tx>
            <c:strRef>
              <c:f>'GRÁFICO 10'!$H$10</c:f>
              <c:strCache>
                <c:ptCount val="1"/>
                <c:pt idx="0">
                  <c:v>Medidas</c:v>
                </c:pt>
              </c:strCache>
            </c:strRef>
          </c:tx>
          <c:spPr>
            <a:solidFill>
              <a:schemeClr val="accent4">
                <a:lumMod val="20000"/>
                <a:lumOff val="80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10'!$J$10:$O$10</c:f>
              <c:numCache>
                <c:formatCode>0.0</c:formatCode>
                <c:ptCount val="6"/>
                <c:pt idx="0">
                  <c:v>0</c:v>
                </c:pt>
                <c:pt idx="1">
                  <c:v>-1.2682803546786039</c:v>
                </c:pt>
                <c:pt idx="2">
                  <c:v>2.3963094816038475</c:v>
                </c:pt>
                <c:pt idx="3">
                  <c:v>0.95392837657877494</c:v>
                </c:pt>
                <c:pt idx="4">
                  <c:v>4.3697029782975561</c:v>
                </c:pt>
                <c:pt idx="5">
                  <c:v>0.85055095279390835</c:v>
                </c:pt>
              </c:numCache>
            </c:numRef>
          </c:val>
          <c:extLst>
            <c:ext xmlns:c16="http://schemas.microsoft.com/office/drawing/2014/chart" uri="{C3380CC4-5D6E-409C-BE32-E72D297353CC}">
              <c16:uniqueId val="{00000000-A10C-4272-9BBE-2604A9E167BE}"/>
            </c:ext>
          </c:extLst>
        </c:ser>
        <c:ser>
          <c:idx val="1"/>
          <c:order val="2"/>
          <c:tx>
            <c:strRef>
              <c:f>'GRÁFICO 10'!$H$6</c:f>
              <c:strCache>
                <c:ptCount val="1"/>
                <c:pt idx="0">
                  <c:v>Real</c:v>
                </c:pt>
              </c:strCache>
            </c:strRef>
          </c:tx>
          <c:spPr>
            <a:solidFill>
              <a:schemeClr val="bg1">
                <a:lumMod val="65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10'!$J$6:$O$6</c:f>
              <c:numCache>
                <c:formatCode>0.0</c:formatCode>
                <c:ptCount val="6"/>
                <c:pt idx="0">
                  <c:v>-4.1685441965176793</c:v>
                </c:pt>
                <c:pt idx="1">
                  <c:v>-18.243746328454087</c:v>
                </c:pt>
                <c:pt idx="2">
                  <c:v>15.798764804032171</c:v>
                </c:pt>
                <c:pt idx="3">
                  <c:v>9.9280293518037439</c:v>
                </c:pt>
                <c:pt idx="4">
                  <c:v>1.7314504400380639</c:v>
                </c:pt>
                <c:pt idx="5">
                  <c:v>1.3758491183347761</c:v>
                </c:pt>
              </c:numCache>
            </c:numRef>
          </c:val>
          <c:extLst>
            <c:ext xmlns:c16="http://schemas.microsoft.com/office/drawing/2014/chart" uri="{C3380CC4-5D6E-409C-BE32-E72D297353CC}">
              <c16:uniqueId val="{00000001-A10C-4272-9BBE-2604A9E167BE}"/>
            </c:ext>
          </c:extLst>
        </c:ser>
        <c:ser>
          <c:idx val="2"/>
          <c:order val="3"/>
          <c:tx>
            <c:strRef>
              <c:f>'GRÁFICO 10'!$H$7</c:f>
              <c:strCache>
                <c:ptCount val="1"/>
                <c:pt idx="0">
                  <c:v>Precios</c:v>
                </c:pt>
              </c:strCache>
            </c:strRef>
          </c:tx>
          <c:spPr>
            <a:solidFill>
              <a:schemeClr val="accent6">
                <a:lumMod val="75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10'!$J$7:$O$7</c:f>
              <c:numCache>
                <c:formatCode>0.0</c:formatCode>
                <c:ptCount val="6"/>
                <c:pt idx="0">
                  <c:v>-4.3336017937720941</c:v>
                </c:pt>
                <c:pt idx="1">
                  <c:v>-1.3331737518330469</c:v>
                </c:pt>
                <c:pt idx="2">
                  <c:v>16.681832881311845</c:v>
                </c:pt>
                <c:pt idx="3">
                  <c:v>7.5159639664440796</c:v>
                </c:pt>
                <c:pt idx="4">
                  <c:v>7.7683362897541883</c:v>
                </c:pt>
                <c:pt idx="5">
                  <c:v>2.3110665283432814</c:v>
                </c:pt>
              </c:numCache>
            </c:numRef>
          </c:val>
          <c:extLst>
            <c:ext xmlns:c16="http://schemas.microsoft.com/office/drawing/2014/chart" uri="{C3380CC4-5D6E-409C-BE32-E72D297353CC}">
              <c16:uniqueId val="{00000002-A10C-4272-9BBE-2604A9E167BE}"/>
            </c:ext>
          </c:extLst>
        </c:ser>
        <c:ser>
          <c:idx val="3"/>
          <c:order val="4"/>
          <c:tx>
            <c:strRef>
              <c:f>'GRÁFICO 10'!$H$11</c:f>
              <c:strCache>
                <c:ptCount val="1"/>
                <c:pt idx="0">
                  <c:v>Var. no explicada</c:v>
                </c:pt>
              </c:strCache>
            </c:strRef>
          </c:tx>
          <c:spPr>
            <a:pattFill prst="wdUpDiag">
              <a:fgClr>
                <a:schemeClr val="tx2">
                  <a:lumMod val="75000"/>
                </a:schemeClr>
              </a:fgClr>
              <a:bgClr>
                <a:schemeClr val="bg1"/>
              </a:bgClr>
            </a:patt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10'!$J$11:$O$11</c:f>
              <c:numCache>
                <c:formatCode>0.0</c:formatCode>
                <c:ptCount val="6"/>
                <c:pt idx="0">
                  <c:v>1.0123934902514979</c:v>
                </c:pt>
                <c:pt idx="1">
                  <c:v>-3.5483800994146417</c:v>
                </c:pt>
                <c:pt idx="2">
                  <c:v>14.166015858104592</c:v>
                </c:pt>
                <c:pt idx="3">
                  <c:v>-4.2731357630320037</c:v>
                </c:pt>
                <c:pt idx="4">
                  <c:v>0.69410782003782023</c:v>
                </c:pt>
                <c:pt idx="5">
                  <c:v>-1.2898239844294345E-2</c:v>
                </c:pt>
              </c:numCache>
            </c:numRef>
          </c:val>
          <c:extLst>
            <c:ext xmlns:c16="http://schemas.microsoft.com/office/drawing/2014/chart" uri="{C3380CC4-5D6E-409C-BE32-E72D297353CC}">
              <c16:uniqueId val="{00000003-A10C-4272-9BBE-2604A9E167BE}"/>
            </c:ext>
          </c:extLst>
        </c:ser>
        <c:ser>
          <c:idx val="6"/>
          <c:order val="5"/>
          <c:tx>
            <c:strRef>
              <c:f>'GRÁFICO 10'!$H$8</c:f>
              <c:strCache>
                <c:ptCount val="1"/>
                <c:pt idx="0">
                  <c:v>Ing/devs extra</c:v>
                </c:pt>
              </c:strCache>
            </c:strRef>
          </c:tx>
          <c:spPr>
            <a:solidFill>
              <a:schemeClr val="tx2">
                <a:lumMod val="75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10'!$J$8:$O$8</c:f>
              <c:numCache>
                <c:formatCode>0.0</c:formatCode>
                <c:ptCount val="6"/>
                <c:pt idx="0">
                  <c:v>2.5209839629708231E-2</c:v>
                </c:pt>
                <c:pt idx="1">
                  <c:v>0.48316080113043891</c:v>
                </c:pt>
                <c:pt idx="2">
                  <c:v>4.1255615135887682</c:v>
                </c:pt>
                <c:pt idx="3">
                  <c:v>-1.6558761589497333</c:v>
                </c:pt>
                <c:pt idx="4">
                  <c:v>-0.68609904452419779</c:v>
                </c:pt>
                <c:pt idx="5">
                  <c:v>3.7986246802144283E-2</c:v>
                </c:pt>
              </c:numCache>
            </c:numRef>
          </c:val>
          <c:extLst>
            <c:ext xmlns:c16="http://schemas.microsoft.com/office/drawing/2014/chart" uri="{C3380CC4-5D6E-409C-BE32-E72D297353CC}">
              <c16:uniqueId val="{00000004-A10C-4272-9BBE-2604A9E167BE}"/>
            </c:ext>
          </c:extLst>
        </c:ser>
        <c:ser>
          <c:idx val="4"/>
          <c:order val="6"/>
          <c:tx>
            <c:strRef>
              <c:f>'GRÁFICO 10'!$H$9</c:f>
              <c:strCache>
                <c:ptCount val="1"/>
                <c:pt idx="0">
                  <c:v>Elementos diversos</c:v>
                </c:pt>
              </c:strCache>
            </c:strRef>
          </c:tx>
          <c:spPr>
            <a:solidFill>
              <a:schemeClr val="bg1">
                <a:lumMod val="85000"/>
              </a:schemeClr>
            </a:solidFill>
            <a:ln>
              <a:noFill/>
            </a:ln>
            <a:effectLst/>
          </c:spPr>
          <c:invertIfNegative val="0"/>
          <c:cat>
            <c:numRef>
              <c:f>'GRÁFICO 10'!$J$4:$O$4</c:f>
              <c:numCache>
                <c:formatCode>General</c:formatCode>
                <c:ptCount val="6"/>
                <c:pt idx="0">
                  <c:v>2019</c:v>
                </c:pt>
                <c:pt idx="1">
                  <c:v>2020</c:v>
                </c:pt>
                <c:pt idx="2">
                  <c:v>2021</c:v>
                </c:pt>
                <c:pt idx="3">
                  <c:v>2022</c:v>
                </c:pt>
                <c:pt idx="4">
                  <c:v>2023</c:v>
                </c:pt>
                <c:pt idx="5">
                  <c:v>2024</c:v>
                </c:pt>
              </c:numCache>
            </c:numRef>
          </c:cat>
          <c:val>
            <c:numRef>
              <c:f>'GRÁFICO 10'!$J$9:$O$9</c:f>
              <c:numCache>
                <c:formatCode>0.0</c:formatCode>
                <c:ptCount val="6"/>
                <c:pt idx="0">
                  <c:v>3.0162621238694349</c:v>
                </c:pt>
                <c:pt idx="1">
                  <c:v>-9.2721975111577173</c:v>
                </c:pt>
                <c:pt idx="2">
                  <c:v>14.741784769969371</c:v>
                </c:pt>
                <c:pt idx="3">
                  <c:v>8.3724084855657992</c:v>
                </c:pt>
                <c:pt idx="4">
                  <c:v>-4.9157908807553863</c:v>
                </c:pt>
                <c:pt idx="5">
                  <c:v>6.1059956194482918</c:v>
                </c:pt>
              </c:numCache>
            </c:numRef>
          </c:val>
          <c:extLst>
            <c:ext xmlns:c16="http://schemas.microsoft.com/office/drawing/2014/chart" uri="{C3380CC4-5D6E-409C-BE32-E72D297353CC}">
              <c16:uniqueId val="{00000005-A10C-4272-9BBE-2604A9E167BE}"/>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'GRÁFICO 10'!$H$5</c:f>
              <c:strCache>
                <c:ptCount val="1"/>
                <c:pt idx="0">
                  <c:v>TOTAL</c:v>
                </c:pt>
              </c:strCache>
            </c:strRef>
          </c:tx>
          <c:spPr>
            <a:ln w="28575" cap="rnd">
              <a:solidFill>
                <a:schemeClr val="accent1"/>
              </a:solidFill>
              <a:round/>
            </a:ln>
            <a:effectLst/>
          </c:spPr>
          <c:marker>
            <c:symbol val="diamond"/>
            <c:size val="7"/>
            <c:spPr>
              <a:solidFill>
                <a:schemeClr val="bg2"/>
              </a:solidFill>
              <a:ln w="15875">
                <a:solidFill>
                  <a:schemeClr val="accent1"/>
                </a:solidFill>
              </a:ln>
              <a:effectLst/>
            </c:spPr>
          </c:marker>
          <c:dPt>
            <c:idx val="4"/>
            <c:marker>
              <c:symbol val="diamond"/>
              <c:size val="7"/>
              <c:spPr>
                <a:solidFill>
                  <a:schemeClr val="bg2"/>
                </a:solidFill>
                <a:ln w="1587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7-A10C-4272-9BBE-2604A9E167BE}"/>
              </c:ext>
            </c:extLst>
          </c:dPt>
          <c:dPt>
            <c:idx val="5"/>
            <c:marker>
              <c:symbol val="diamond"/>
              <c:size val="7"/>
              <c:spPr>
                <a:solidFill>
                  <a:schemeClr val="bg2"/>
                </a:solidFill>
                <a:ln w="1587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9-A10C-4272-9BBE-2604A9E167BE}"/>
              </c:ext>
            </c:extLst>
          </c:dPt>
          <c:dLbls>
            <c:dLbl>
              <c:idx val="0"/>
              <c:layout>
                <c:manualLayout>
                  <c:x val="-4.4036746049982756E-2"/>
                  <c:y val="-0.1621584067371460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10C-4272-9BBE-2604A9E167BE}"/>
                </c:ext>
              </c:extLst>
            </c:dLbl>
            <c:dLbl>
              <c:idx val="1"/>
              <c:layout>
                <c:manualLayout>
                  <c:x val="-7.9399234474052949E-2"/>
                  <c:y val="8.2973806624762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10C-4272-9BBE-2604A9E167BE}"/>
                </c:ext>
              </c:extLst>
            </c:dLbl>
            <c:dLbl>
              <c:idx val="2"/>
              <c:layout>
                <c:manualLayout>
                  <c:x val="-6.6823727049579437E-2"/>
                  <c:y val="-7.9780242867464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10C-4272-9BBE-2604A9E167BE}"/>
                </c:ext>
              </c:extLst>
            </c:dLbl>
            <c:dLbl>
              <c:idx val="3"/>
              <c:layout>
                <c:manualLayout>
                  <c:x val="-6.3788012465074345E-2"/>
                  <c:y val="-0.1187061334887768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10C-4272-9BBE-2604A9E167BE}"/>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10'!$J$4:$O$4</c:f>
              <c:numCache>
                <c:formatCode>General</c:formatCode>
                <c:ptCount val="6"/>
                <c:pt idx="0">
                  <c:v>2019</c:v>
                </c:pt>
                <c:pt idx="1">
                  <c:v>2020</c:v>
                </c:pt>
                <c:pt idx="2">
                  <c:v>2021</c:v>
                </c:pt>
                <c:pt idx="3">
                  <c:v>2022</c:v>
                </c:pt>
                <c:pt idx="4">
                  <c:v>2023</c:v>
                </c:pt>
                <c:pt idx="5">
                  <c:v>2024</c:v>
                </c:pt>
              </c:numCache>
            </c:numRef>
          </c:cat>
          <c:val>
            <c:numRef>
              <c:f>'GRÁFICO 10'!$J$5:$O$5</c:f>
              <c:numCache>
                <c:formatCode>0.0</c:formatCode>
                <c:ptCount val="6"/>
                <c:pt idx="0">
                  <c:v>-4.4482805365391318</c:v>
                </c:pt>
                <c:pt idx="1">
                  <c:v>-33.182617244407659</c:v>
                </c:pt>
                <c:pt idx="2">
                  <c:v>67.910269308610594</c:v>
                </c:pt>
                <c:pt idx="3">
                  <c:v>20.841318258410659</c:v>
                </c:pt>
                <c:pt idx="4">
                  <c:v>8.961707602848044</c:v>
                </c:pt>
                <c:pt idx="5">
                  <c:v>10.668550225878107</c:v>
                </c:pt>
              </c:numCache>
            </c:numRef>
          </c:val>
          <c:smooth val="0"/>
          <c:extLst>
            <c:ext xmlns:c16="http://schemas.microsoft.com/office/drawing/2014/chart" uri="{C3380CC4-5D6E-409C-BE32-E72D297353CC}">
              <c16:uniqueId val="{0000000E-A10C-4272-9BBE-2604A9E167BE}"/>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rgbClr val="404040"/>
                </a:solidFill>
                <a:latin typeface="+mn-lt"/>
                <a:ea typeface="+mn-ea"/>
                <a:cs typeface="+mn-cs"/>
              </a:defRPr>
            </a:pPr>
            <a:endParaRPr lang="es-ES"/>
          </a:p>
        </c:txPr>
        <c:crossAx val="1018265824"/>
        <c:crosses val="autoZero"/>
        <c:auto val="1"/>
        <c:lblAlgn val="ctr"/>
        <c:lblOffset val="100"/>
        <c:noMultiLvlLbl val="0"/>
      </c:catAx>
      <c:valAx>
        <c:axId val="1018265824"/>
        <c:scaling>
          <c:orientation val="minMax"/>
          <c:max val="80"/>
          <c:min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rgbClr val="404040"/>
                </a:solidFill>
                <a:latin typeface="+mn-lt"/>
                <a:ea typeface="+mn-ea"/>
                <a:cs typeface="+mn-cs"/>
              </a:defRPr>
            </a:pPr>
            <a:endParaRPr lang="es-ES"/>
          </a:p>
        </c:txPr>
        <c:crossAx val="1018264576"/>
        <c:crosses val="autoZero"/>
        <c:crossBetween val="between"/>
        <c:majorUnit val="25"/>
      </c:valAx>
      <c:spPr>
        <a:noFill/>
        <a:ln>
          <a:noFill/>
        </a:ln>
        <a:effectLst/>
      </c:spPr>
    </c:plotArea>
    <c:legend>
      <c:legendPos val="b"/>
      <c:layout>
        <c:manualLayout>
          <c:xMode val="edge"/>
          <c:yMode val="edge"/>
          <c:x val="0"/>
          <c:y val="0.80634203913300051"/>
          <c:w val="1"/>
          <c:h val="0.19365796086699952"/>
        </c:manualLayout>
      </c:layout>
      <c:overlay val="0"/>
      <c:spPr>
        <a:noFill/>
        <a:ln>
          <a:noFill/>
        </a:ln>
        <a:effectLst/>
      </c:spPr>
      <c:txPr>
        <a:bodyPr rot="0" spcFirstLastPara="1" vertOverflow="ellipsis" vert="horz" wrap="square" anchor="ctr" anchorCtr="1"/>
        <a:lstStyle/>
        <a:p>
          <a:pPr>
            <a:defRPr sz="1300" b="0" i="0" u="none" strike="noStrike" kern="1200" baseline="0">
              <a:solidFill>
                <a:srgbClr val="404040"/>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6347893569741"/>
          <c:y val="0.12387380952380952"/>
          <c:w val="0.85536290031786555"/>
          <c:h val="0.64280811529379578"/>
        </c:manualLayout>
      </c:layout>
      <c:barChart>
        <c:barDir val="bar"/>
        <c:grouping val="stacked"/>
        <c:varyColors val="0"/>
        <c:ser>
          <c:idx val="0"/>
          <c:order val="0"/>
          <c:tx>
            <c:strRef>
              <c:f>'GRÁFICO 11'!$B$6</c:f>
              <c:strCache>
                <c:ptCount val="1"/>
                <c:pt idx="0">
                  <c:v>Real</c:v>
                </c:pt>
              </c:strCache>
            </c:strRef>
          </c:tx>
          <c:spPr>
            <a:solidFill>
              <a:schemeClr val="tx2"/>
            </a:solidFill>
            <a:ln>
              <a:noFill/>
            </a:ln>
            <a:effectLst/>
          </c:spPr>
          <c:invertIfNegative val="0"/>
          <c:dLbls>
            <c:dLbl>
              <c:idx val="2"/>
              <c:layout>
                <c:manualLayout>
                  <c:x val="1.1734423183409443E-2"/>
                  <c:y val="-9.2965436842387E-4"/>
                </c:manualLayout>
              </c:layout>
              <c:numFmt formatCode="0&quot;%&quot;" sourceLinked="0"/>
              <c:spPr>
                <a:noFill/>
                <a:ln>
                  <a:noFill/>
                </a:ln>
                <a:effectLst/>
              </c:spPr>
              <c:txPr>
                <a:bodyPr rot="0" spcFirstLastPara="1" vertOverflow="clip" horzOverflow="clip" vert="horz" wrap="square" lIns="36576" tIns="18288" rIns="36576" bIns="18288" anchor="ctr" anchorCtr="1">
                  <a:noAutofit/>
                </a:bodyPr>
                <a:lstStyle/>
                <a:p>
                  <a:pPr>
                    <a:defRPr sz="1100" b="0" i="0" u="none" strike="noStrike" kern="1200" baseline="0">
                      <a:solidFill>
                        <a:srgbClr val="404040"/>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15:layout>
                    <c:manualLayout>
                      <c:w val="0.1001348974489908"/>
                      <c:h val="5.7994140054380437E-2"/>
                    </c:manualLayout>
                  </c15:layout>
                </c:ext>
                <c:ext xmlns:c16="http://schemas.microsoft.com/office/drawing/2014/chart" uri="{C3380CC4-5D6E-409C-BE32-E72D297353CC}">
                  <c16:uniqueId val="{00000000-2225-41CF-B718-2C492D3A5A30}"/>
                </c:ext>
              </c:extLst>
            </c:dLbl>
            <c:numFmt formatCode="0&quot;%&quot;"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rgbClr val="404040"/>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'GRÁFICO 11'!$C$4:$F$4</c:f>
              <c:numCache>
                <c:formatCode>General</c:formatCode>
                <c:ptCount val="4"/>
                <c:pt idx="0">
                  <c:v>2021</c:v>
                </c:pt>
                <c:pt idx="1">
                  <c:v>2022</c:v>
                </c:pt>
                <c:pt idx="2">
                  <c:v>2023</c:v>
                </c:pt>
                <c:pt idx="3">
                  <c:v>2024</c:v>
                </c:pt>
              </c:numCache>
            </c:numRef>
          </c:cat>
          <c:val>
            <c:numRef>
              <c:f>'GRÁFICO 11'!$C$6:$F$6</c:f>
              <c:numCache>
                <c:formatCode>0.0</c:formatCode>
                <c:ptCount val="4"/>
                <c:pt idx="0">
                  <c:v>23.264176338686653</c:v>
                </c:pt>
                <c:pt idx="1">
                  <c:v>47.636283025413796</c:v>
                </c:pt>
                <c:pt idx="2">
                  <c:v>19.320541539291089</c:v>
                </c:pt>
                <c:pt idx="3">
                  <c:v>12.89630820687759</c:v>
                </c:pt>
              </c:numCache>
            </c:numRef>
          </c:val>
          <c:extLst>
            <c:ext xmlns:c16="http://schemas.microsoft.com/office/drawing/2014/chart" uri="{C3380CC4-5D6E-409C-BE32-E72D297353CC}">
              <c16:uniqueId val="{00000001-2225-41CF-B718-2C492D3A5A30}"/>
            </c:ext>
          </c:extLst>
        </c:ser>
        <c:ser>
          <c:idx val="1"/>
          <c:order val="1"/>
          <c:tx>
            <c:strRef>
              <c:f>'GRÁFICO 11'!$B$7</c:f>
              <c:strCache>
                <c:ptCount val="1"/>
                <c:pt idx="0">
                  <c:v>Precios</c:v>
                </c:pt>
              </c:strCache>
            </c:strRef>
          </c:tx>
          <c:spPr>
            <a:solidFill>
              <a:schemeClr val="accent6">
                <a:lumMod val="75000"/>
              </a:schemeClr>
            </a:solidFill>
            <a:ln>
              <a:noFill/>
            </a:ln>
            <a:effectLst/>
          </c:spPr>
          <c:invertIfNegative val="0"/>
          <c:dLbls>
            <c:dLbl>
              <c:idx val="2"/>
              <c:layout>
                <c:manualLayout>
                  <c:x val="1.218245545778862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25-41CF-B718-2C492D3A5A30}"/>
                </c:ext>
              </c:extLst>
            </c:dLbl>
            <c:numFmt formatCode="0&quot;%&quot;"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rgbClr val="404040"/>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'GRÁFICO 11'!$C$4:$F$4</c:f>
              <c:numCache>
                <c:formatCode>General</c:formatCode>
                <c:ptCount val="4"/>
                <c:pt idx="0">
                  <c:v>2021</c:v>
                </c:pt>
                <c:pt idx="1">
                  <c:v>2022</c:v>
                </c:pt>
                <c:pt idx="2">
                  <c:v>2023</c:v>
                </c:pt>
                <c:pt idx="3">
                  <c:v>2024</c:v>
                </c:pt>
              </c:numCache>
            </c:numRef>
          </c:cat>
          <c:val>
            <c:numRef>
              <c:f>'GRÁFICO 11'!$C$7:$F$7</c:f>
              <c:numCache>
                <c:formatCode>0.0</c:formatCode>
                <c:ptCount val="4"/>
                <c:pt idx="0">
                  <c:v>24.564521759592985</c:v>
                </c:pt>
                <c:pt idx="1">
                  <c:v>36.062805016717022</c:v>
                </c:pt>
                <c:pt idx="2">
                  <c:v>86.683661574557505</c:v>
                </c:pt>
                <c:pt idx="3">
                  <c:v>21.662423472848786</c:v>
                </c:pt>
              </c:numCache>
            </c:numRef>
          </c:val>
          <c:extLst>
            <c:ext xmlns:c16="http://schemas.microsoft.com/office/drawing/2014/chart" uri="{C3380CC4-5D6E-409C-BE32-E72D297353CC}">
              <c16:uniqueId val="{00000003-2225-41CF-B718-2C492D3A5A30}"/>
            </c:ext>
          </c:extLst>
        </c:ser>
        <c:ser>
          <c:idx val="2"/>
          <c:order val="2"/>
          <c:tx>
            <c:strRef>
              <c:f>'GRÁFICO 11'!$B$8</c:f>
              <c:strCache>
                <c:ptCount val="1"/>
                <c:pt idx="0">
                  <c:v>Elementos diversos</c:v>
                </c:pt>
              </c:strCache>
            </c:strRef>
          </c:tx>
          <c:spPr>
            <a:solidFill>
              <a:schemeClr val="bg1">
                <a:lumMod val="85000"/>
              </a:schemeClr>
            </a:solidFill>
            <a:ln>
              <a:noFill/>
            </a:ln>
            <a:effectLst/>
          </c:spPr>
          <c:invertIfNegative val="0"/>
          <c:dLbls>
            <c:dLbl>
              <c:idx val="2"/>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25-41CF-B718-2C492D3A5A30}"/>
                </c:ext>
              </c:extLst>
            </c:dLbl>
            <c:numFmt formatCode="0&quot;%&quot;" sourceLinked="0"/>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'GRÁFICO 11'!$C$4:$F$4</c:f>
              <c:numCache>
                <c:formatCode>General</c:formatCode>
                <c:ptCount val="4"/>
                <c:pt idx="0">
                  <c:v>2021</c:v>
                </c:pt>
                <c:pt idx="1">
                  <c:v>2022</c:v>
                </c:pt>
                <c:pt idx="2">
                  <c:v>2023</c:v>
                </c:pt>
                <c:pt idx="3">
                  <c:v>2024</c:v>
                </c:pt>
              </c:numCache>
            </c:numRef>
          </c:cat>
          <c:val>
            <c:numRef>
              <c:f>'GRÁFICO 11'!$C$8:$F$8</c:f>
              <c:numCache>
                <c:formatCode>0.0</c:formatCode>
                <c:ptCount val="4"/>
                <c:pt idx="0">
                  <c:v>27.782758742742722</c:v>
                </c:pt>
                <c:pt idx="1">
                  <c:v>32.227003317823055</c:v>
                </c:pt>
                <c:pt idx="2">
                  <c:v>-62.509179874372336</c:v>
                </c:pt>
                <c:pt idx="3">
                  <c:v>57.589660602124951</c:v>
                </c:pt>
              </c:numCache>
            </c:numRef>
          </c:val>
          <c:extLst>
            <c:ext xmlns:c16="http://schemas.microsoft.com/office/drawing/2014/chart" uri="{C3380CC4-5D6E-409C-BE32-E72D297353CC}">
              <c16:uniqueId val="{00000005-2225-41CF-B718-2C492D3A5A30}"/>
            </c:ext>
          </c:extLst>
        </c:ser>
        <c:ser>
          <c:idx val="3"/>
          <c:order val="3"/>
          <c:tx>
            <c:strRef>
              <c:f>'GRÁFICO 11'!$B$9</c:f>
              <c:strCache>
                <c:ptCount val="1"/>
                <c:pt idx="0">
                  <c:v>Medidas</c:v>
                </c:pt>
              </c:strCache>
            </c:strRef>
          </c:tx>
          <c:spPr>
            <a:solidFill>
              <a:schemeClr val="accent4">
                <a:lumMod val="40000"/>
                <a:lumOff val="60000"/>
              </a:schemeClr>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11'!$C$4:$F$4</c:f>
              <c:numCache>
                <c:formatCode>General</c:formatCode>
                <c:ptCount val="4"/>
                <c:pt idx="0">
                  <c:v>2021</c:v>
                </c:pt>
                <c:pt idx="1">
                  <c:v>2022</c:v>
                </c:pt>
                <c:pt idx="2">
                  <c:v>2023</c:v>
                </c:pt>
                <c:pt idx="3">
                  <c:v>2024</c:v>
                </c:pt>
              </c:numCache>
            </c:numRef>
          </c:cat>
          <c:val>
            <c:numRef>
              <c:f>'GRÁFICO 11'!$C$9:$F$9</c:f>
              <c:numCache>
                <c:formatCode>0.0</c:formatCode>
                <c:ptCount val="4"/>
                <c:pt idx="0">
                  <c:v>3.5286408167726271</c:v>
                </c:pt>
                <c:pt idx="1">
                  <c:v>4.5771019124177066</c:v>
                </c:pt>
                <c:pt idx="2">
                  <c:v>48.759713795045691</c:v>
                </c:pt>
                <c:pt idx="3">
                  <c:v>7.972507367784373</c:v>
                </c:pt>
              </c:numCache>
            </c:numRef>
          </c:val>
          <c:extLst>
            <c:ext xmlns:c16="http://schemas.microsoft.com/office/drawing/2014/chart" uri="{C3380CC4-5D6E-409C-BE32-E72D297353CC}">
              <c16:uniqueId val="{00000006-2225-41CF-B718-2C492D3A5A30}"/>
            </c:ext>
          </c:extLst>
        </c:ser>
        <c:ser>
          <c:idx val="4"/>
          <c:order val="4"/>
          <c:tx>
            <c:strRef>
              <c:f>'GRÁFICO 11'!$B$10</c:f>
              <c:strCache>
                <c:ptCount val="1"/>
                <c:pt idx="0">
                  <c:v>Var. no explicada</c:v>
                </c:pt>
              </c:strCache>
            </c:strRef>
          </c:tx>
          <c:spPr>
            <a:pattFill prst="wdUpDiag">
              <a:fgClr>
                <a:schemeClr val="tx2">
                  <a:lumMod val="75000"/>
                </a:schemeClr>
              </a:fgClr>
              <a:bgClr>
                <a:schemeClr val="bg1"/>
              </a:bgClr>
            </a:pattFill>
            <a:ln>
              <a:noFill/>
            </a:ln>
            <a:effectLst/>
          </c:spPr>
          <c:invertIfNegative val="0"/>
          <c:dLbls>
            <c:dLbl>
              <c:idx val="0"/>
              <c:layout>
                <c:manualLayout>
                  <c:x val="9.104247812828975E-2"/>
                  <c:y val="3.935201399672434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225-41CF-B718-2C492D3A5A30}"/>
                </c:ext>
              </c:extLst>
            </c:dLbl>
            <c:dLbl>
              <c:idx val="1"/>
              <c:layout>
                <c:manualLayout>
                  <c:x val="-8.5459099567522748E-2"/>
                  <c:y val="3.9682539682539683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25-41CF-B718-2C492D3A5A30}"/>
                </c:ext>
              </c:extLst>
            </c:dLbl>
            <c:dLbl>
              <c:idx val="2"/>
              <c:layout>
                <c:manualLayout>
                  <c:x val="5.3207342586864805E-2"/>
                  <c:y val="1.49567116871485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25-41CF-B718-2C492D3A5A30}"/>
                </c:ext>
              </c:extLst>
            </c:dLbl>
            <c:dLbl>
              <c:idx val="3"/>
              <c:delete val="1"/>
              <c:extLst>
                <c:ext xmlns:c15="http://schemas.microsoft.com/office/drawing/2012/chart" uri="{CE6537A1-D6FC-4f65-9D91-7224C49458BB}"/>
                <c:ext xmlns:c16="http://schemas.microsoft.com/office/drawing/2014/chart" uri="{C3380CC4-5D6E-409C-BE32-E72D297353CC}">
                  <c16:uniqueId val="{0000000A-2225-41CF-B718-2C492D3A5A30}"/>
                </c:ext>
              </c:extLst>
            </c:dLbl>
            <c:numFmt formatCode="0&quot;%&quot;" sourceLinked="0"/>
            <c:spPr>
              <a:solidFill>
                <a:schemeClr val="lt1"/>
              </a:solidFill>
              <a:ln>
                <a:solidFill>
                  <a:schemeClr val="tx2">
                    <a:lumMod val="75000"/>
                  </a:schemeClr>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'GRÁFICO 11'!$C$4:$F$4</c:f>
              <c:numCache>
                <c:formatCode>General</c:formatCode>
                <c:ptCount val="4"/>
                <c:pt idx="0">
                  <c:v>2021</c:v>
                </c:pt>
                <c:pt idx="1">
                  <c:v>2022</c:v>
                </c:pt>
                <c:pt idx="2">
                  <c:v>2023</c:v>
                </c:pt>
                <c:pt idx="3">
                  <c:v>2024</c:v>
                </c:pt>
              </c:numCache>
            </c:numRef>
          </c:cat>
          <c:val>
            <c:numRef>
              <c:f>'GRÁFICO 11'!$C$10:$F$10</c:f>
              <c:numCache>
                <c:formatCode>0.0</c:formatCode>
                <c:ptCount val="4"/>
                <c:pt idx="0">
                  <c:v>20.859902342205011</c:v>
                </c:pt>
                <c:pt idx="1">
                  <c:v>-20.503193272371579</c:v>
                </c:pt>
                <c:pt idx="2">
                  <c:v>7.7452629654780489</c:v>
                </c:pt>
                <c:pt idx="3">
                  <c:v>-0.12089964963569094</c:v>
                </c:pt>
              </c:numCache>
            </c:numRef>
          </c:val>
          <c:extLst>
            <c:ext xmlns:c16="http://schemas.microsoft.com/office/drawing/2014/chart" uri="{C3380CC4-5D6E-409C-BE32-E72D297353CC}">
              <c16:uniqueId val="{0000000B-2225-41CF-B718-2C492D3A5A30}"/>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low"/>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25"/>
      </c:valAx>
      <c:spPr>
        <a:noFill/>
        <a:ln>
          <a:noFill/>
        </a:ln>
        <a:effectLst/>
      </c:spPr>
    </c:plotArea>
    <c:legend>
      <c:legendPos val="b"/>
      <c:layout>
        <c:manualLayout>
          <c:xMode val="edge"/>
          <c:yMode val="edge"/>
          <c:x val="3.9348053333946684E-2"/>
          <c:y val="0.85565081815158717"/>
          <c:w val="0.92109544903812546"/>
          <c:h val="0.140236033870876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4703703703704E-2"/>
          <c:y val="2.673265169923341E-2"/>
          <c:w val="0.83790388888888889"/>
          <c:h val="0.64101635802469126"/>
        </c:manualLayout>
      </c:layout>
      <c:areaChart>
        <c:grouping val="standard"/>
        <c:varyColors val="0"/>
        <c:ser>
          <c:idx val="0"/>
          <c:order val="2"/>
          <c:tx>
            <c:strRef>
              <c:f>GRÁFICO_12!$O$4</c:f>
              <c:strCache>
                <c:ptCount val="1"/>
                <c:pt idx="0">
                  <c:v>Exención doble imposición</c:v>
                </c:pt>
              </c:strCache>
            </c:strRef>
          </c:tx>
          <c:spPr>
            <a:solidFill>
              <a:schemeClr val="accent6">
                <a:lumMod val="40000"/>
                <a:lumOff val="60000"/>
              </a:schemeClr>
            </a:solidFill>
            <a:ln w="22225">
              <a:noFill/>
            </a:ln>
            <a:effectLst/>
          </c:spP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GRÁFICO_12!$P$6:$P$30</c:f>
              <c:numCache>
                <c:formatCode>#,##0.0</c:formatCode>
                <c:ptCount val="25"/>
                <c:pt idx="0">
                  <c:v>11.771351809961535</c:v>
                </c:pt>
                <c:pt idx="1">
                  <c:v>11.665553234573117</c:v>
                </c:pt>
                <c:pt idx="2">
                  <c:v>12.45222326450784</c:v>
                </c:pt>
                <c:pt idx="3">
                  <c:v>11.983243533661248</c:v>
                </c:pt>
                <c:pt idx="4">
                  <c:v>13.068880236017193</c:v>
                </c:pt>
                <c:pt idx="5">
                  <c:v>14.545358630957574</c:v>
                </c:pt>
                <c:pt idx="6">
                  <c:v>14.048417491861279</c:v>
                </c:pt>
                <c:pt idx="7">
                  <c:v>17.378669546324403</c:v>
                </c:pt>
                <c:pt idx="8">
                  <c:v>16.714281025606699</c:v>
                </c:pt>
                <c:pt idx="9">
                  <c:v>12.237803920720369</c:v>
                </c:pt>
                <c:pt idx="10">
                  <c:v>11.640419312032005</c:v>
                </c:pt>
                <c:pt idx="11">
                  <c:v>10.054605023356752</c:v>
                </c:pt>
                <c:pt idx="12">
                  <c:v>8.9686391611665393</c:v>
                </c:pt>
                <c:pt idx="13">
                  <c:v>10.780597010582831</c:v>
                </c:pt>
                <c:pt idx="14">
                  <c:v>10.895646810891204</c:v>
                </c:pt>
                <c:pt idx="15">
                  <c:v>12.090103311227484</c:v>
                </c:pt>
                <c:pt idx="16">
                  <c:v>18.091287199979224</c:v>
                </c:pt>
                <c:pt idx="17">
                  <c:v>17.963243121982735</c:v>
                </c:pt>
                <c:pt idx="18">
                  <c:v>17.344827319241766</c:v>
                </c:pt>
                <c:pt idx="19">
                  <c:v>24.176229525218481</c:v>
                </c:pt>
                <c:pt idx="20">
                  <c:v>21.036730166606045</c:v>
                </c:pt>
                <c:pt idx="21">
                  <c:v>21.360186682871465</c:v>
                </c:pt>
                <c:pt idx="22">
                  <c:v>17.767998920059885</c:v>
                </c:pt>
                <c:pt idx="23">
                  <c:v>18.549626590472059</c:v>
                </c:pt>
                <c:pt idx="24">
                  <c:v>19.881143829292807</c:v>
                </c:pt>
              </c:numCache>
            </c:numRef>
          </c:val>
          <c:extLst>
            <c:ext xmlns:c16="http://schemas.microsoft.com/office/drawing/2014/chart" uri="{C3380CC4-5D6E-409C-BE32-E72D297353CC}">
              <c16:uniqueId val="{00000000-27D8-4654-93C4-FFD0E7DF51A2}"/>
            </c:ext>
          </c:extLst>
        </c:ser>
        <c:ser>
          <c:idx val="3"/>
          <c:order val="3"/>
          <c:tx>
            <c:strRef>
              <c:f>GRÁFICO_12!$N$4</c:f>
              <c:strCache>
                <c:ptCount val="1"/>
                <c:pt idx="0">
                  <c:v>Base imponible consolidada</c:v>
                </c:pt>
              </c:strCache>
            </c:strRef>
          </c:tx>
          <c:spPr>
            <a:solidFill>
              <a:schemeClr val="bg1"/>
            </a:solidFill>
            <a:ln w="25400">
              <a:noFill/>
            </a:ln>
            <a:effectLst/>
          </c:spP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GRÁFICO_12!$N$6:$N$30</c:f>
              <c:numCache>
                <c:formatCode>#,##0.0</c:formatCode>
                <c:ptCount val="25"/>
                <c:pt idx="0">
                  <c:v>11.448694947148256</c:v>
                </c:pt>
                <c:pt idx="1">
                  <c:v>11.072163352375778</c:v>
                </c:pt>
                <c:pt idx="2">
                  <c:v>11.629615416987047</c:v>
                </c:pt>
                <c:pt idx="3">
                  <c:v>10.957488873353684</c:v>
                </c:pt>
                <c:pt idx="4">
                  <c:v>11.870935201043045</c:v>
                </c:pt>
                <c:pt idx="5">
                  <c:v>13.203451445539347</c:v>
                </c:pt>
                <c:pt idx="6">
                  <c:v>12.597521235079908</c:v>
                </c:pt>
                <c:pt idx="7">
                  <c:v>15.772881474124423</c:v>
                </c:pt>
                <c:pt idx="8">
                  <c:v>14.655651166531387</c:v>
                </c:pt>
                <c:pt idx="9">
                  <c:v>9.6314032559409704</c:v>
                </c:pt>
                <c:pt idx="10">
                  <c:v>8.9459799330978562</c:v>
                </c:pt>
                <c:pt idx="11">
                  <c:v>7.2394039762880711</c:v>
                </c:pt>
                <c:pt idx="12">
                  <c:v>6.1939734696544253</c:v>
                </c:pt>
                <c:pt idx="13">
                  <c:v>6.9033493226677418</c:v>
                </c:pt>
                <c:pt idx="14">
                  <c:v>8.126860897228017</c:v>
                </c:pt>
                <c:pt idx="15">
                  <c:v>8.8945737395023095</c:v>
                </c:pt>
                <c:pt idx="16">
                  <c:v>7.9450111864293582</c:v>
                </c:pt>
                <c:pt idx="17">
                  <c:v>8.4854003876455923</c:v>
                </c:pt>
                <c:pt idx="18">
                  <c:v>8.7991679082522722</c:v>
                </c:pt>
                <c:pt idx="19">
                  <c:v>8.9709166937324039</c:v>
                </c:pt>
                <c:pt idx="20">
                  <c:v>8.8088365998588536</c:v>
                </c:pt>
                <c:pt idx="21">
                  <c:v>8.1767684828553815</c:v>
                </c:pt>
                <c:pt idx="22">
                  <c:v>10.180366443315416</c:v>
                </c:pt>
                <c:pt idx="23">
                  <c:v>10.966731309284102</c:v>
                </c:pt>
                <c:pt idx="24">
                  <c:v>11.690243919264475</c:v>
                </c:pt>
              </c:numCache>
            </c:numRef>
          </c:val>
          <c:extLst>
            <c:ext xmlns:c16="http://schemas.microsoft.com/office/drawing/2014/chart" uri="{C3380CC4-5D6E-409C-BE32-E72D297353CC}">
              <c16:uniqueId val="{00000001-27D8-4654-93C4-FFD0E7DF51A2}"/>
            </c:ext>
          </c:extLst>
        </c:ser>
        <c:dLbls>
          <c:showLegendKey val="0"/>
          <c:showVal val="0"/>
          <c:showCatName val="0"/>
          <c:showSerName val="0"/>
          <c:showPercent val="0"/>
          <c:showBubbleSize val="0"/>
        </c:dLbls>
        <c:axId val="245128328"/>
        <c:axId val="245128720"/>
      </c:areaChart>
      <c:barChart>
        <c:barDir val="col"/>
        <c:grouping val="stacked"/>
        <c:varyColors val="0"/>
        <c:ser>
          <c:idx val="4"/>
          <c:order val="1"/>
          <c:tx>
            <c:strRef>
              <c:f>GRÁFICO_12!$Q$4</c:f>
              <c:strCache>
                <c:ptCount val="1"/>
                <c:pt idx="0">
                  <c:v>IS devengado </c:v>
                </c:pt>
              </c:strCache>
            </c:strRef>
          </c:tx>
          <c:spPr>
            <a:solidFill>
              <a:schemeClr val="bg1">
                <a:lumMod val="50000"/>
              </a:schemeClr>
            </a:solidFill>
            <a:ln>
              <a:solidFill>
                <a:schemeClr val="accent5"/>
              </a:solidFill>
            </a:ln>
            <a:effectLst/>
          </c:spPr>
          <c:invertIfNegative val="0"/>
          <c:dPt>
            <c:idx val="18"/>
            <c:invertIfNegative val="0"/>
            <c:bubble3D val="0"/>
            <c:spPr>
              <a:solidFill>
                <a:schemeClr val="bg1">
                  <a:lumMod val="50000"/>
                </a:schemeClr>
              </a:solidFill>
              <a:ln>
                <a:solidFill>
                  <a:schemeClr val="accent5"/>
                </a:solidFill>
                <a:prstDash val="sysDash"/>
              </a:ln>
              <a:effectLst/>
            </c:spPr>
            <c:extLst>
              <c:ext xmlns:c16="http://schemas.microsoft.com/office/drawing/2014/chart" uri="{C3380CC4-5D6E-409C-BE32-E72D297353CC}">
                <c16:uniqueId val="{00000003-27D8-4654-93C4-FFD0E7DF51A2}"/>
              </c:ext>
            </c:extLst>
          </c:dPt>
          <c:dLbls>
            <c:dLbl>
              <c:idx val="0"/>
              <c:layout>
                <c:manualLayout>
                  <c:x val="3.1249999999999979E-2"/>
                  <c:y val="-9.22179776868140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D8-4654-93C4-FFD0E7DF51A2}"/>
                </c:ext>
              </c:extLst>
            </c:dLbl>
            <c:dLbl>
              <c:idx val="20"/>
              <c:delete val="1"/>
              <c:extLst>
                <c:ext xmlns:c15="http://schemas.microsoft.com/office/drawing/2012/chart" uri="{CE6537A1-D6FC-4f65-9D91-7224C49458BB}">
                  <c15:layout>
                    <c:manualLayout>
                      <c:w val="4.4604166666666667E-2"/>
                      <c:h val="6.8679289373676886E-2"/>
                    </c:manualLayout>
                  </c15:layout>
                </c:ext>
                <c:ext xmlns:c16="http://schemas.microsoft.com/office/drawing/2014/chart" uri="{C3380CC4-5D6E-409C-BE32-E72D297353CC}">
                  <c16:uniqueId val="{00000005-27D8-4654-93C4-FFD0E7DF51A2}"/>
                </c:ext>
              </c:extLst>
            </c:dLbl>
            <c:dLbl>
              <c:idx val="24"/>
              <c:layout>
                <c:manualLayout>
                  <c:x val="4.7037037037037037E-2"/>
                  <c:y val="-3.1358024691358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7D8-4654-93C4-FFD0E7DF51A2}"/>
                </c:ext>
              </c:extLst>
            </c:dLbl>
            <c:spPr>
              <a:solidFill>
                <a:schemeClr val="bg1"/>
              </a:solidFill>
              <a:ln>
                <a:solidFill>
                  <a:schemeClr val="tx1">
                    <a:lumMod val="50000"/>
                    <a:lumOff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GRÁFICO_12!$Q$6:$Q$30</c:f>
              <c:numCache>
                <c:formatCode>#,##0.0</c:formatCode>
                <c:ptCount val="25"/>
                <c:pt idx="0">
                  <c:v>2.7107790029930015</c:v>
                </c:pt>
                <c:pt idx="1">
                  <c:v>2.6655669281979955</c:v>
                </c:pt>
                <c:pt idx="2">
                  <c:v>2.7652741182864879</c:v>
                </c:pt>
                <c:pt idx="3">
                  <c:v>2.653579871710035</c:v>
                </c:pt>
                <c:pt idx="4">
                  <c:v>2.8920704604208578</c:v>
                </c:pt>
                <c:pt idx="5">
                  <c:v>3.3125147043936898</c:v>
                </c:pt>
                <c:pt idx="6">
                  <c:v>3.4933128234326158</c:v>
                </c:pt>
                <c:pt idx="7">
                  <c:v>4.1516177652833219</c:v>
                </c:pt>
                <c:pt idx="8">
                  <c:v>3.2778141936275671</c:v>
                </c:pt>
                <c:pt idx="9">
                  <c:v>1.8690786550474476</c:v>
                </c:pt>
                <c:pt idx="10">
                  <c:v>1.6247131128760905</c:v>
                </c:pt>
                <c:pt idx="11">
                  <c:v>1.3693941227303954</c:v>
                </c:pt>
                <c:pt idx="12">
                  <c:v>1.2336464043212634</c:v>
                </c:pt>
                <c:pt idx="13">
                  <c:v>1.4681392953572094</c:v>
                </c:pt>
                <c:pt idx="14">
                  <c:v>1.5711937273006058</c:v>
                </c:pt>
                <c:pt idx="15">
                  <c:v>1.8209047382937187</c:v>
                </c:pt>
                <c:pt idx="16">
                  <c:v>1.7439389217246768</c:v>
                </c:pt>
                <c:pt idx="17">
                  <c:v>1.7095271980043432</c:v>
                </c:pt>
                <c:pt idx="18">
                  <c:v>1.8085926612828305</c:v>
                </c:pt>
                <c:pt idx="19">
                  <c:v>1.8471257015979448</c:v>
                </c:pt>
                <c:pt idx="20">
                  <c:v>1.8006759463771151</c:v>
                </c:pt>
                <c:pt idx="21">
                  <c:v>1.6664394420067736</c:v>
                </c:pt>
                <c:pt idx="22">
                  <c:v>2.0738482684142063</c:v>
                </c:pt>
                <c:pt idx="23">
                  <c:v>2.2508298195824796</c:v>
                </c:pt>
                <c:pt idx="24">
                  <c:v>2.538864168209761</c:v>
                </c:pt>
              </c:numCache>
            </c:numRef>
          </c:val>
          <c:extLst>
            <c:ext xmlns:c16="http://schemas.microsoft.com/office/drawing/2014/chart" uri="{C3380CC4-5D6E-409C-BE32-E72D297353CC}">
              <c16:uniqueId val="{00000007-27D8-4654-93C4-FFD0E7DF51A2}"/>
            </c:ext>
          </c:extLst>
        </c:ser>
        <c:dLbls>
          <c:showLegendKey val="0"/>
          <c:showVal val="0"/>
          <c:showCatName val="0"/>
          <c:showSerName val="0"/>
          <c:showPercent val="0"/>
          <c:showBubbleSize val="0"/>
        </c:dLbls>
        <c:gapWidth val="150"/>
        <c:overlap val="100"/>
        <c:axId val="245128328"/>
        <c:axId val="245128720"/>
      </c:barChart>
      <c:lineChart>
        <c:grouping val="standard"/>
        <c:varyColors val="0"/>
        <c:ser>
          <c:idx val="2"/>
          <c:order val="0"/>
          <c:tx>
            <c:strRef>
              <c:f>GRÁFICO_12!$L$4</c:f>
              <c:strCache>
                <c:ptCount val="1"/>
                <c:pt idx="0">
                  <c:v>Resultado Contable Positivo</c:v>
                </c:pt>
              </c:strCache>
            </c:strRef>
          </c:tx>
          <c:spPr>
            <a:ln w="28575" cap="rnd">
              <a:solidFill>
                <a:srgbClr val="83082A"/>
              </a:solidFill>
              <a:round/>
            </a:ln>
            <a:effectLst/>
          </c:spPr>
          <c:marker>
            <c:symbol val="none"/>
          </c:marker>
          <c:dLbls>
            <c:dLbl>
              <c:idx val="0"/>
              <c:layout>
                <c:manualLayout>
                  <c:x val="6.2500000000000003E-3"/>
                  <c:y val="-8.383452516983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D8-4654-93C4-FFD0E7DF51A2}"/>
                </c:ext>
              </c:extLst>
            </c:dLbl>
            <c:dLbl>
              <c:idx val="24"/>
              <c:layout>
                <c:manualLayout>
                  <c:x val="6.0223448514955275E-3"/>
                  <c:y val="-8.405891426413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7D8-4654-93C4-FFD0E7DF51A2}"/>
                </c:ext>
              </c:extLst>
            </c:dLbl>
            <c:spPr>
              <a:solidFill>
                <a:schemeClr val="bg1"/>
              </a:solidFill>
              <a:ln>
                <a:solidFill>
                  <a:schemeClr val="bg1">
                    <a:lumMod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GRÁFICO_12!$L$6:$L$30</c:f>
              <c:numCache>
                <c:formatCode>#,##0.0</c:formatCode>
                <c:ptCount val="25"/>
                <c:pt idx="0">
                  <c:v>11.941056497734685</c:v>
                </c:pt>
                <c:pt idx="1">
                  <c:v>12.446751953767148</c:v>
                </c:pt>
                <c:pt idx="2">
                  <c:v>12.612227654199115</c:v>
                </c:pt>
                <c:pt idx="3">
                  <c:v>12.330612285738681</c:v>
                </c:pt>
                <c:pt idx="4">
                  <c:v>14.113574425439943</c:v>
                </c:pt>
                <c:pt idx="5">
                  <c:v>15.166066389973901</c:v>
                </c:pt>
                <c:pt idx="6">
                  <c:v>17.738299597673819</c:v>
                </c:pt>
                <c:pt idx="7">
                  <c:v>20.884359095179132</c:v>
                </c:pt>
                <c:pt idx="8">
                  <c:v>20.270675633333614</c:v>
                </c:pt>
                <c:pt idx="9">
                  <c:v>16.417348254818883</c:v>
                </c:pt>
                <c:pt idx="10">
                  <c:v>17.027240412859353</c:v>
                </c:pt>
                <c:pt idx="11">
                  <c:v>15.303695596848726</c:v>
                </c:pt>
                <c:pt idx="12">
                  <c:v>13.651116555097328</c:v>
                </c:pt>
                <c:pt idx="13">
                  <c:v>13.848614882688848</c:v>
                </c:pt>
                <c:pt idx="14">
                  <c:v>15.363866629697739</c:v>
                </c:pt>
                <c:pt idx="15">
                  <c:v>18.171725766215253</c:v>
                </c:pt>
                <c:pt idx="16">
                  <c:v>17.737474631107549</c:v>
                </c:pt>
                <c:pt idx="17">
                  <c:v>17.801324366037939</c:v>
                </c:pt>
                <c:pt idx="18">
                  <c:v>18.85066314434852</c:v>
                </c:pt>
                <c:pt idx="19">
                  <c:v>20.512610031573463</c:v>
                </c:pt>
                <c:pt idx="20">
                  <c:v>23.162790111383821</c:v>
                </c:pt>
                <c:pt idx="21">
                  <c:v>18.378432811145565</c:v>
                </c:pt>
                <c:pt idx="22">
                  <c:v>22.368494383493278</c:v>
                </c:pt>
                <c:pt idx="23">
                  <c:v>20.158317098405572</c:v>
                </c:pt>
                <c:pt idx="24">
                  <c:v>20.519147623383173</c:v>
                </c:pt>
              </c:numCache>
            </c:numRef>
          </c:val>
          <c:smooth val="0"/>
          <c:extLst>
            <c:ext xmlns:c16="http://schemas.microsoft.com/office/drawing/2014/chart" uri="{C3380CC4-5D6E-409C-BE32-E72D297353CC}">
              <c16:uniqueId val="{0000000A-27D8-4654-93C4-FFD0E7DF51A2}"/>
            </c:ext>
          </c:extLst>
        </c:ser>
        <c:ser>
          <c:idx val="6"/>
          <c:order val="4"/>
          <c:tx>
            <c:strRef>
              <c:f>GRÁFICO_12!$N$4</c:f>
              <c:strCache>
                <c:ptCount val="1"/>
                <c:pt idx="0">
                  <c:v>Base imponible consolidada</c:v>
                </c:pt>
              </c:strCache>
            </c:strRef>
          </c:tx>
          <c:spPr>
            <a:ln w="28575" cap="rnd">
              <a:solidFill>
                <a:schemeClr val="accent6">
                  <a:lumMod val="75000"/>
                </a:schemeClr>
              </a:solidFill>
              <a:prstDash val="solid"/>
              <a:round/>
            </a:ln>
            <a:effectLst/>
          </c:spPr>
          <c:marker>
            <c:symbol val="none"/>
          </c:marker>
          <c:dLbls>
            <c:dLbl>
              <c:idx val="24"/>
              <c:layout>
                <c:manualLayout>
                  <c:x val="8.0298987682617395E-3"/>
                  <c:y val="4.04820405498486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D8-4654-93C4-FFD0E7DF51A2}"/>
                </c:ext>
              </c:extLst>
            </c:dLbl>
            <c:spPr>
              <a:noFill/>
              <a:ln>
                <a:solidFill>
                  <a:schemeClr val="bg1">
                    <a:lumMod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GRÁFICO_12!$N$6:$N$30</c:f>
              <c:numCache>
                <c:formatCode>#,##0.0</c:formatCode>
                <c:ptCount val="25"/>
                <c:pt idx="0">
                  <c:v>11.448694947148256</c:v>
                </c:pt>
                <c:pt idx="1">
                  <c:v>11.072163352375778</c:v>
                </c:pt>
                <c:pt idx="2">
                  <c:v>11.629615416987047</c:v>
                </c:pt>
                <c:pt idx="3">
                  <c:v>10.957488873353684</c:v>
                </c:pt>
                <c:pt idx="4">
                  <c:v>11.870935201043045</c:v>
                </c:pt>
                <c:pt idx="5">
                  <c:v>13.203451445539347</c:v>
                </c:pt>
                <c:pt idx="6">
                  <c:v>12.597521235079908</c:v>
                </c:pt>
                <c:pt idx="7">
                  <c:v>15.772881474124423</c:v>
                </c:pt>
                <c:pt idx="8">
                  <c:v>14.655651166531387</c:v>
                </c:pt>
                <c:pt idx="9">
                  <c:v>9.6314032559409704</c:v>
                </c:pt>
                <c:pt idx="10">
                  <c:v>8.9459799330978562</c:v>
                </c:pt>
                <c:pt idx="11">
                  <c:v>7.2394039762880711</c:v>
                </c:pt>
                <c:pt idx="12">
                  <c:v>6.1939734696544253</c:v>
                </c:pt>
                <c:pt idx="13">
                  <c:v>6.9033493226677418</c:v>
                </c:pt>
                <c:pt idx="14">
                  <c:v>8.126860897228017</c:v>
                </c:pt>
                <c:pt idx="15">
                  <c:v>8.8945737395023095</c:v>
                </c:pt>
                <c:pt idx="16">
                  <c:v>7.9450111864293582</c:v>
                </c:pt>
                <c:pt idx="17">
                  <c:v>8.4854003876455923</c:v>
                </c:pt>
                <c:pt idx="18">
                  <c:v>8.7991679082522722</c:v>
                </c:pt>
                <c:pt idx="19">
                  <c:v>8.9709166937324039</c:v>
                </c:pt>
                <c:pt idx="20">
                  <c:v>8.8088365998588536</c:v>
                </c:pt>
                <c:pt idx="21">
                  <c:v>8.1767684828553815</c:v>
                </c:pt>
                <c:pt idx="22">
                  <c:v>10.180366443315416</c:v>
                </c:pt>
                <c:pt idx="23">
                  <c:v>10.966731309284102</c:v>
                </c:pt>
                <c:pt idx="24">
                  <c:v>11.690243919264475</c:v>
                </c:pt>
              </c:numCache>
            </c:numRef>
          </c:val>
          <c:smooth val="0"/>
          <c:extLst>
            <c:ext xmlns:c16="http://schemas.microsoft.com/office/drawing/2014/chart" uri="{C3380CC4-5D6E-409C-BE32-E72D297353CC}">
              <c16:uniqueId val="{0000000C-27D8-4654-93C4-FFD0E7DF51A2}"/>
            </c:ext>
          </c:extLst>
        </c:ser>
        <c:ser>
          <c:idx val="1"/>
          <c:order val="5"/>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GRÁFICO_12!$U$6:$U$30</c:f>
              <c:numCache>
                <c:formatCode>0</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Cache>
            </c:numRef>
          </c:val>
          <c:smooth val="0"/>
          <c:extLst>
            <c:ext xmlns:c16="http://schemas.microsoft.com/office/drawing/2014/chart" uri="{C3380CC4-5D6E-409C-BE32-E72D297353CC}">
              <c16:uniqueId val="{0000000D-27D8-4654-93C4-FFD0E7DF51A2}"/>
            </c:ext>
          </c:extLst>
        </c:ser>
        <c:ser>
          <c:idx val="5"/>
          <c:order val="6"/>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GRÁFICO_12!$V$6:$V$30</c:f>
              <c:numCache>
                <c:formatCode>0</c:formatCode>
                <c:ptCount val="25"/>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numCache>
            </c:numRef>
          </c:val>
          <c:smooth val="0"/>
          <c:extLst>
            <c:ext xmlns:c16="http://schemas.microsoft.com/office/drawing/2014/chart" uri="{C3380CC4-5D6E-409C-BE32-E72D297353CC}">
              <c16:uniqueId val="{0000000E-27D8-4654-93C4-FFD0E7DF51A2}"/>
            </c:ext>
          </c:extLst>
        </c:ser>
        <c:ser>
          <c:idx val="7"/>
          <c:order val="7"/>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GRÁFICO_12!$W$6:$W$30</c:f>
              <c:numCache>
                <c:formatCode>0</c:formatCode>
                <c:ptCount val="25"/>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numCache>
            </c:numRef>
          </c:val>
          <c:smooth val="0"/>
          <c:extLst>
            <c:ext xmlns:c16="http://schemas.microsoft.com/office/drawing/2014/chart" uri="{C3380CC4-5D6E-409C-BE32-E72D297353CC}">
              <c16:uniqueId val="{0000000F-27D8-4654-93C4-FFD0E7DF51A2}"/>
            </c:ext>
          </c:extLst>
        </c:ser>
        <c:ser>
          <c:idx val="8"/>
          <c:order val="8"/>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GRÁFICO_12!$X$6:$X$30</c:f>
              <c:numCache>
                <c:formatCode>0</c:formatCode>
                <c:ptCount val="25"/>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numCache>
            </c:numRef>
          </c:val>
          <c:smooth val="0"/>
          <c:extLst>
            <c:ext xmlns:c16="http://schemas.microsoft.com/office/drawing/2014/chart" uri="{C3380CC4-5D6E-409C-BE32-E72D297353CC}">
              <c16:uniqueId val="{00000010-27D8-4654-93C4-FFD0E7DF51A2}"/>
            </c:ext>
          </c:extLst>
        </c:ser>
        <c:ser>
          <c:idx val="9"/>
          <c:order val="9"/>
          <c:spPr>
            <a:ln w="9525" cap="rnd">
              <a:solidFill>
                <a:schemeClr val="accent2"/>
              </a:solidFill>
              <a:round/>
            </a:ln>
            <a:effectLst/>
          </c:spPr>
          <c:marker>
            <c:symbol val="none"/>
          </c:marker>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GRÁFICO_12!$Y$6:$Y$30</c:f>
              <c:numCache>
                <c:formatCode>0</c:formatCode>
                <c:ptCount val="25"/>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numCache>
            </c:numRef>
          </c:val>
          <c:smooth val="0"/>
          <c:extLst>
            <c:ext xmlns:c16="http://schemas.microsoft.com/office/drawing/2014/chart" uri="{C3380CC4-5D6E-409C-BE32-E72D297353CC}">
              <c16:uniqueId val="{00000011-27D8-4654-93C4-FFD0E7DF51A2}"/>
            </c:ext>
          </c:extLst>
        </c:ser>
        <c:ser>
          <c:idx val="10"/>
          <c:order val="10"/>
          <c:tx>
            <c:strRef>
              <c:f>GRÁFICO_12!$P$4</c:f>
              <c:strCache>
                <c:ptCount val="1"/>
                <c:pt idx="0">
                  <c:v>BI sin descontar exención DI</c:v>
                </c:pt>
              </c:strCache>
            </c:strRef>
          </c:tx>
          <c:spPr>
            <a:ln w="28575" cap="rnd">
              <a:solidFill>
                <a:schemeClr val="accent6">
                  <a:lumMod val="75000"/>
                </a:schemeClr>
              </a:solidFill>
              <a:prstDash val="sysDash"/>
              <a:round/>
            </a:ln>
            <a:effectLst/>
          </c:spPr>
          <c:marker>
            <c:symbol val="none"/>
          </c:marker>
          <c:dLbls>
            <c:dLbl>
              <c:idx val="24"/>
              <c:layout>
                <c:manualLayout>
                  <c:x val="6.0175913694512405E-3"/>
                  <c:y val="-2.94414840362536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7D8-4654-93C4-FFD0E7DF51A2}"/>
                </c:ext>
              </c:extLst>
            </c:dLbl>
            <c:spPr>
              <a:noFill/>
              <a:ln>
                <a:solidFill>
                  <a:schemeClr val="bg1">
                    <a:lumMod val="50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GRÁFICO_12!$K$6:$K$30</c:f>
              <c:strCach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 (*)</c:v>
                </c:pt>
              </c:strCache>
            </c:strRef>
          </c:cat>
          <c:val>
            <c:numRef>
              <c:f>GRÁFICO_12!$P$6:$P$30</c:f>
              <c:numCache>
                <c:formatCode>#,##0.0</c:formatCode>
                <c:ptCount val="25"/>
                <c:pt idx="0">
                  <c:v>11.771351809961535</c:v>
                </c:pt>
                <c:pt idx="1">
                  <c:v>11.665553234573117</c:v>
                </c:pt>
                <c:pt idx="2">
                  <c:v>12.45222326450784</c:v>
                </c:pt>
                <c:pt idx="3">
                  <c:v>11.983243533661248</c:v>
                </c:pt>
                <c:pt idx="4">
                  <c:v>13.068880236017193</c:v>
                </c:pt>
                <c:pt idx="5">
                  <c:v>14.545358630957574</c:v>
                </c:pt>
                <c:pt idx="6">
                  <c:v>14.048417491861279</c:v>
                </c:pt>
                <c:pt idx="7">
                  <c:v>17.378669546324403</c:v>
                </c:pt>
                <c:pt idx="8">
                  <c:v>16.714281025606699</c:v>
                </c:pt>
                <c:pt idx="9">
                  <c:v>12.237803920720369</c:v>
                </c:pt>
                <c:pt idx="10">
                  <c:v>11.640419312032005</c:v>
                </c:pt>
                <c:pt idx="11">
                  <c:v>10.054605023356752</c:v>
                </c:pt>
                <c:pt idx="12">
                  <c:v>8.9686391611665393</c:v>
                </c:pt>
                <c:pt idx="13">
                  <c:v>10.780597010582831</c:v>
                </c:pt>
                <c:pt idx="14">
                  <c:v>10.895646810891204</c:v>
                </c:pt>
                <c:pt idx="15">
                  <c:v>12.090103311227484</c:v>
                </c:pt>
                <c:pt idx="16">
                  <c:v>18.091287199979224</c:v>
                </c:pt>
                <c:pt idx="17">
                  <c:v>17.963243121982735</c:v>
                </c:pt>
                <c:pt idx="18">
                  <c:v>17.344827319241766</c:v>
                </c:pt>
                <c:pt idx="19">
                  <c:v>24.176229525218481</c:v>
                </c:pt>
                <c:pt idx="20">
                  <c:v>21.036730166606045</c:v>
                </c:pt>
                <c:pt idx="21">
                  <c:v>21.360186682871465</c:v>
                </c:pt>
                <c:pt idx="22">
                  <c:v>17.767998920059885</c:v>
                </c:pt>
                <c:pt idx="23">
                  <c:v>18.549626590472059</c:v>
                </c:pt>
                <c:pt idx="24">
                  <c:v>19.881143829292807</c:v>
                </c:pt>
              </c:numCache>
            </c:numRef>
          </c:val>
          <c:smooth val="0"/>
          <c:extLst>
            <c:ext xmlns:c16="http://schemas.microsoft.com/office/drawing/2014/chart" uri="{C3380CC4-5D6E-409C-BE32-E72D297353CC}">
              <c16:uniqueId val="{00000013-27D8-4654-93C4-FFD0E7DF51A2}"/>
            </c:ext>
          </c:extLst>
        </c:ser>
        <c:dLbls>
          <c:showLegendKey val="0"/>
          <c:showVal val="0"/>
          <c:showCatName val="0"/>
          <c:showSerName val="0"/>
          <c:showPercent val="0"/>
          <c:showBubbleSize val="0"/>
        </c:dLbls>
        <c:marker val="1"/>
        <c:smooth val="0"/>
        <c:axId val="245128328"/>
        <c:axId val="245128720"/>
      </c:lineChart>
      <c:catAx>
        <c:axId val="245128328"/>
        <c:scaling>
          <c:orientation val="minMax"/>
        </c:scaling>
        <c:delete val="0"/>
        <c:axPos val="b"/>
        <c:numFmt formatCode="General" sourceLinked="1"/>
        <c:majorTickMark val="none"/>
        <c:minorTickMark val="none"/>
        <c:tickLblPos val="low"/>
        <c:spPr>
          <a:noFill/>
          <a:ln w="9525" cap="flat" cmpd="sng" algn="ctr">
            <a:solidFill>
              <a:schemeClr val="bg2">
                <a:lumMod val="50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45128720"/>
        <c:crosses val="autoZero"/>
        <c:auto val="1"/>
        <c:lblAlgn val="ctr"/>
        <c:lblOffset val="100"/>
        <c:noMultiLvlLbl val="0"/>
      </c:catAx>
      <c:valAx>
        <c:axId val="245128720"/>
        <c:scaling>
          <c:orientation val="minMax"/>
          <c:max val="25"/>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r>
                  <a:rPr lang="en-US"/>
                  <a:t>Peso s/ PIB</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45128328"/>
        <c:crosses val="autoZero"/>
        <c:crossBetween val="between"/>
      </c:valAx>
      <c:spPr>
        <a:noFill/>
        <a:ln>
          <a:noFill/>
        </a:ln>
        <a:effectLst/>
      </c:spPr>
    </c:plotArea>
    <c:legend>
      <c:legendPos val="r"/>
      <c:legendEntry>
        <c:idx val="1"/>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7.0619117647058832E-2"/>
          <c:y val="0.80984361111111114"/>
          <c:w val="0.90607843137254906"/>
          <c:h val="0.13723972222222219"/>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404040"/>
              </a:solidFill>
              <a:latin typeface="Gill Sans MT" panose="020B0502020104020203" pitchFamily="34"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7924210936034"/>
          <c:y val="1.2664136690006588E-2"/>
          <c:w val="0.85512154036121524"/>
          <c:h val="0.62800078393643"/>
        </c:manualLayout>
      </c:layout>
      <c:barChart>
        <c:barDir val="bar"/>
        <c:grouping val="stacked"/>
        <c:varyColors val="0"/>
        <c:ser>
          <c:idx val="0"/>
          <c:order val="0"/>
          <c:tx>
            <c:strRef>
              <c:f>GRÁFICO_2!$I$7</c:f>
              <c:strCache>
                <c:ptCount val="1"/>
                <c:pt idx="0">
                  <c:v>Real</c:v>
                </c:pt>
              </c:strCache>
            </c:strRef>
          </c:tx>
          <c:spPr>
            <a:solidFill>
              <a:schemeClr val="tx2"/>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GRÁFICO_2!$J$7:$M$7</c:f>
              <c:numCache>
                <c:formatCode>0</c:formatCode>
                <c:ptCount val="4"/>
                <c:pt idx="0">
                  <c:v>43.418286363515044</c:v>
                </c:pt>
                <c:pt idx="1">
                  <c:v>41.103220174424962</c:v>
                </c:pt>
                <c:pt idx="2">
                  <c:v>29.343382808195244</c:v>
                </c:pt>
                <c:pt idx="3">
                  <c:v>27.443051582579553</c:v>
                </c:pt>
              </c:numCache>
            </c:numRef>
          </c:val>
          <c:extLst>
            <c:ext xmlns:c16="http://schemas.microsoft.com/office/drawing/2014/chart" uri="{C3380CC4-5D6E-409C-BE32-E72D297353CC}">
              <c16:uniqueId val="{00000000-6046-4E34-A7F7-02F990A9C868}"/>
            </c:ext>
          </c:extLst>
        </c:ser>
        <c:ser>
          <c:idx val="1"/>
          <c:order val="1"/>
          <c:tx>
            <c:strRef>
              <c:f>GRÁFICO_2!$I$8</c:f>
              <c:strCache>
                <c:ptCount val="1"/>
                <c:pt idx="0">
                  <c:v>Precios</c:v>
                </c:pt>
              </c:strCache>
            </c:strRef>
          </c:tx>
          <c:spPr>
            <a:solidFill>
              <a:schemeClr val="accent6">
                <a:lumMod val="7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GRÁFICO_2!$J$8:$M$8</c:f>
              <c:numCache>
                <c:formatCode>0</c:formatCode>
                <c:ptCount val="4"/>
                <c:pt idx="0">
                  <c:v>28.606368885811051</c:v>
                </c:pt>
                <c:pt idx="1">
                  <c:v>46.926849380525212</c:v>
                </c:pt>
                <c:pt idx="2">
                  <c:v>55.269717559237336</c:v>
                </c:pt>
                <c:pt idx="3">
                  <c:v>34.408848814177645</c:v>
                </c:pt>
              </c:numCache>
            </c:numRef>
          </c:val>
          <c:extLst>
            <c:ext xmlns:c16="http://schemas.microsoft.com/office/drawing/2014/chart" uri="{C3380CC4-5D6E-409C-BE32-E72D297353CC}">
              <c16:uniqueId val="{00000001-6046-4E34-A7F7-02F990A9C868}"/>
            </c:ext>
          </c:extLst>
        </c:ser>
        <c:ser>
          <c:idx val="2"/>
          <c:order val="2"/>
          <c:tx>
            <c:strRef>
              <c:f>GRÁFICO_2!$I$9</c:f>
              <c:strCache>
                <c:ptCount val="1"/>
                <c:pt idx="0">
                  <c:v>Tipo efectivo medio (IRPF)</c:v>
                </c:pt>
              </c:strCache>
            </c:strRef>
          </c:tx>
          <c:spPr>
            <a:solidFill>
              <a:schemeClr val="accent6"/>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GRÁFICO_2!$J$9:$M$9</c:f>
              <c:numCache>
                <c:formatCode>0</c:formatCode>
                <c:ptCount val="4"/>
                <c:pt idx="0">
                  <c:v>0.60600089804301394</c:v>
                </c:pt>
                <c:pt idx="1">
                  <c:v>9.1353753401180242</c:v>
                </c:pt>
                <c:pt idx="2">
                  <c:v>19.470398463148889</c:v>
                </c:pt>
                <c:pt idx="3">
                  <c:v>12.20220674385901</c:v>
                </c:pt>
              </c:numCache>
            </c:numRef>
          </c:val>
          <c:extLst>
            <c:ext xmlns:c16="http://schemas.microsoft.com/office/drawing/2014/chart" uri="{C3380CC4-5D6E-409C-BE32-E72D297353CC}">
              <c16:uniqueId val="{00000002-6046-4E34-A7F7-02F990A9C868}"/>
            </c:ext>
          </c:extLst>
        </c:ser>
        <c:ser>
          <c:idx val="5"/>
          <c:order val="3"/>
          <c:tx>
            <c:strRef>
              <c:f>GRÁFICO_2!$I$10</c:f>
              <c:strCache>
                <c:ptCount val="1"/>
                <c:pt idx="0">
                  <c:v>Elementos diversos</c:v>
                </c:pt>
              </c:strCache>
            </c:strRef>
          </c:tx>
          <c:spPr>
            <a:solidFill>
              <a:schemeClr val="accent2"/>
            </a:solidFill>
            <a:ln>
              <a:noFill/>
            </a:ln>
            <a:effectLst/>
          </c:spPr>
          <c:invertIfNegative val="0"/>
          <c:dLbls>
            <c:dLbl>
              <c:idx val="2"/>
              <c:layout>
                <c:manualLayout>
                  <c:x val="1.4712049284206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046-4E34-A7F7-02F990A9C868}"/>
                </c:ext>
              </c:extLst>
            </c:dLbl>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GRÁFICO_2!$J$10:$M$10</c:f>
              <c:numCache>
                <c:formatCode>0</c:formatCode>
                <c:ptCount val="4"/>
                <c:pt idx="0">
                  <c:v>15.248383169471495</c:v>
                </c:pt>
                <c:pt idx="1">
                  <c:v>10.460123541344535</c:v>
                </c:pt>
                <c:pt idx="2">
                  <c:v>-4.6779349448367116</c:v>
                </c:pt>
                <c:pt idx="3">
                  <c:v>13.753007075950666</c:v>
                </c:pt>
              </c:numCache>
            </c:numRef>
          </c:val>
          <c:extLst>
            <c:ext xmlns:c16="http://schemas.microsoft.com/office/drawing/2014/chart" uri="{C3380CC4-5D6E-409C-BE32-E72D297353CC}">
              <c16:uniqueId val="{00000004-6046-4E34-A7F7-02F990A9C868}"/>
            </c:ext>
          </c:extLst>
        </c:ser>
        <c:ser>
          <c:idx val="3"/>
          <c:order val="4"/>
          <c:tx>
            <c:strRef>
              <c:f>GRÁFICO_2!$I$11</c:f>
              <c:strCache>
                <c:ptCount val="1"/>
                <c:pt idx="0">
                  <c:v>Medidas</c:v>
                </c:pt>
              </c:strCache>
            </c:strRef>
          </c:tx>
          <c:spPr>
            <a:solidFill>
              <a:schemeClr val="accent4">
                <a:lumMod val="40000"/>
                <a:lumOff val="60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GRÁFICO_2!$J$5:$M$5</c:f>
              <c:numCache>
                <c:formatCode>General</c:formatCode>
                <c:ptCount val="4"/>
                <c:pt idx="0">
                  <c:v>2021</c:v>
                </c:pt>
                <c:pt idx="1">
                  <c:v>2022</c:v>
                </c:pt>
                <c:pt idx="2">
                  <c:v>2023</c:v>
                </c:pt>
                <c:pt idx="3">
                  <c:v>2024</c:v>
                </c:pt>
              </c:numCache>
            </c:numRef>
          </c:cat>
          <c:val>
            <c:numRef>
              <c:f>GRÁFICO_2!$J$11:$M$11</c:f>
              <c:numCache>
                <c:formatCode>0</c:formatCode>
                <c:ptCount val="4"/>
                <c:pt idx="0">
                  <c:v>-0.62354953646697953</c:v>
                </c:pt>
                <c:pt idx="1">
                  <c:v>-15.936794741113156</c:v>
                </c:pt>
                <c:pt idx="2">
                  <c:v>-4.0668648640085925</c:v>
                </c:pt>
                <c:pt idx="3">
                  <c:v>12.212796617114586</c:v>
                </c:pt>
              </c:numCache>
            </c:numRef>
          </c:val>
          <c:extLst>
            <c:ext xmlns:c16="http://schemas.microsoft.com/office/drawing/2014/chart" uri="{C3380CC4-5D6E-409C-BE32-E72D297353CC}">
              <c16:uniqueId val="{00000005-6046-4E34-A7F7-02F990A9C868}"/>
            </c:ext>
          </c:extLst>
        </c:ser>
        <c:ser>
          <c:idx val="4"/>
          <c:order val="5"/>
          <c:tx>
            <c:strRef>
              <c:f>GRÁFICO_2!$I$12</c:f>
              <c:strCache>
                <c:ptCount val="1"/>
                <c:pt idx="0">
                  <c:v>Var. no explicada</c:v>
                </c:pt>
              </c:strCache>
            </c:strRef>
          </c:tx>
          <c:spPr>
            <a:pattFill prst="wdUpDiag">
              <a:fgClr>
                <a:schemeClr val="tx2">
                  <a:lumMod val="50000"/>
                </a:schemeClr>
              </a:fgClr>
              <a:bgClr>
                <a:schemeClr val="bg1"/>
              </a:bgClr>
            </a:pattFill>
            <a:ln>
              <a:noFill/>
            </a:ln>
            <a:effectLst/>
          </c:spPr>
          <c:invertIfNegative val="0"/>
          <c:dLbls>
            <c:dLbl>
              <c:idx val="0"/>
              <c:layout>
                <c:manualLayout>
                  <c:x val="8.2618497049253517E-2"/>
                  <c:y val="3.787535901105922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046-4E34-A7F7-02F990A9C868}"/>
                </c:ext>
              </c:extLst>
            </c:dLbl>
            <c:dLbl>
              <c:idx val="1"/>
              <c:layout>
                <c:manualLayout>
                  <c:x val="6.8417979746026009E-2"/>
                  <c:y val="8.831474972098504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046-4E34-A7F7-02F990A9C868}"/>
                </c:ext>
              </c:extLst>
            </c:dLbl>
            <c:dLbl>
              <c:idx val="2"/>
              <c:layout>
                <c:manualLayout>
                  <c:x val="6.3828631645905506E-2"/>
                  <c:y val="4.41720654078489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046-4E34-A7F7-02F990A9C868}"/>
                </c:ext>
              </c:extLst>
            </c:dLbl>
            <c:dLbl>
              <c:idx val="3"/>
              <c:delete val="1"/>
              <c:extLst>
                <c:ext xmlns:c15="http://schemas.microsoft.com/office/drawing/2012/chart" uri="{CE6537A1-D6FC-4f65-9D91-7224C49458BB}"/>
                <c:ext xmlns:c16="http://schemas.microsoft.com/office/drawing/2014/chart" uri="{C3380CC4-5D6E-409C-BE32-E72D297353CC}">
                  <c16:uniqueId val="{00000009-6046-4E34-A7F7-02F990A9C868}"/>
                </c:ext>
              </c:extLst>
            </c:dLbl>
            <c:numFmt formatCode="0&quot;%&quot;" sourceLinked="0"/>
            <c:spPr>
              <a:solidFill>
                <a:schemeClr val="lt1"/>
              </a:solidFill>
              <a:ln>
                <a:solidFill>
                  <a:schemeClr val="tx2">
                    <a:lumMod val="75000"/>
                  </a:schemeClr>
                </a:solidFill>
                <a:prstDash val="dash"/>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GRÁFICO_2!$J$5:$M$5</c:f>
              <c:numCache>
                <c:formatCode>General</c:formatCode>
                <c:ptCount val="4"/>
                <c:pt idx="0">
                  <c:v>2021</c:v>
                </c:pt>
                <c:pt idx="1">
                  <c:v>2022</c:v>
                </c:pt>
                <c:pt idx="2">
                  <c:v>2023</c:v>
                </c:pt>
                <c:pt idx="3">
                  <c:v>2024</c:v>
                </c:pt>
              </c:numCache>
            </c:numRef>
          </c:cat>
          <c:val>
            <c:numRef>
              <c:f>GRÁFICO_2!$J$12:$M$12</c:f>
              <c:numCache>
                <c:formatCode>0</c:formatCode>
                <c:ptCount val="4"/>
                <c:pt idx="0">
                  <c:v>12.744510219626372</c:v>
                </c:pt>
                <c:pt idx="1">
                  <c:v>8.3112263047004795</c:v>
                </c:pt>
                <c:pt idx="2">
                  <c:v>4.6613009782635233</c:v>
                </c:pt>
                <c:pt idx="3">
                  <c:v>0</c:v>
                </c:pt>
              </c:numCache>
            </c:numRef>
          </c:val>
          <c:extLst>
            <c:ext xmlns:c16="http://schemas.microsoft.com/office/drawing/2014/chart" uri="{C3380CC4-5D6E-409C-BE32-E72D297353CC}">
              <c16:uniqueId val="{0000000A-6046-4E34-A7F7-02F990A9C868}"/>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ax val="125"/>
          <c:min val="-25"/>
        </c:scaling>
        <c:delete val="0"/>
        <c:axPos val="b"/>
        <c:majorGridlines>
          <c:spPr>
            <a:ln w="9525" cap="flat" cmpd="sng" algn="ctr">
              <a:solidFill>
                <a:schemeClr val="tx1">
                  <a:lumMod val="50000"/>
                  <a:lumOff val="50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25"/>
      </c:valAx>
      <c:spPr>
        <a:noFill/>
        <a:ln>
          <a:noFill/>
        </a:ln>
        <a:effectLst/>
      </c:spPr>
    </c:plotArea>
    <c:legend>
      <c:legendPos val="b"/>
      <c:layout>
        <c:manualLayout>
          <c:xMode val="edge"/>
          <c:yMode val="edge"/>
          <c:x val="1.1961029490832084E-3"/>
          <c:y val="0.78333889733743134"/>
          <c:w val="0.99350577026143883"/>
          <c:h val="0.2166611026625686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21470588235294"/>
          <c:y val="5.2638123264392586E-2"/>
          <c:w val="0.84343235294117647"/>
          <c:h val="0.62376406331311629"/>
        </c:manualLayout>
      </c:layout>
      <c:lineChart>
        <c:grouping val="standard"/>
        <c:varyColors val="0"/>
        <c:ser>
          <c:idx val="0"/>
          <c:order val="0"/>
          <c:tx>
            <c:strRef>
              <c:f>'GRÁFICOS 13. A Y B'!$C$6</c:f>
              <c:strCache>
                <c:ptCount val="1"/>
                <c:pt idx="0">
                  <c:v>EBE</c:v>
                </c:pt>
              </c:strCache>
            </c:strRef>
          </c:tx>
          <c:spPr>
            <a:ln w="28575" cap="rnd">
              <a:solidFill>
                <a:schemeClr val="bg1">
                  <a:lumMod val="75000"/>
                </a:schemeClr>
              </a:solidFill>
              <a:round/>
            </a:ln>
            <a:effectLst/>
          </c:spPr>
          <c:marker>
            <c:symbol val="none"/>
          </c:marker>
          <c:dPt>
            <c:idx val="8"/>
            <c:marker>
              <c:symbol val="none"/>
            </c:marker>
            <c:bubble3D val="0"/>
            <c:spPr>
              <a:ln w="28575" cap="rnd">
                <a:solidFill>
                  <a:schemeClr val="bg1">
                    <a:lumMod val="75000"/>
                  </a:schemeClr>
                </a:solidFill>
                <a:prstDash val="sysDot"/>
                <a:round/>
              </a:ln>
              <a:effectLst/>
            </c:spPr>
            <c:extLst>
              <c:ext xmlns:c16="http://schemas.microsoft.com/office/drawing/2014/chart" uri="{C3380CC4-5D6E-409C-BE32-E72D297353CC}">
                <c16:uniqueId val="{00000001-BFCB-484C-85FB-7D0ED1BF7C0E}"/>
              </c:ext>
            </c:extLst>
          </c:dPt>
          <c:cat>
            <c:strRef>
              <c:f>'GRÁFICOS 13. A Y B'!$B$8:$B$16</c:f>
              <c:strCache>
                <c:ptCount val="9"/>
                <c:pt idx="0">
                  <c:v>2016</c:v>
                </c:pt>
                <c:pt idx="1">
                  <c:v>2017</c:v>
                </c:pt>
                <c:pt idx="2">
                  <c:v>2018</c:v>
                </c:pt>
                <c:pt idx="3">
                  <c:v>2019</c:v>
                </c:pt>
                <c:pt idx="4">
                  <c:v>2020</c:v>
                </c:pt>
                <c:pt idx="5">
                  <c:v>2021</c:v>
                </c:pt>
                <c:pt idx="6">
                  <c:v>2022</c:v>
                </c:pt>
                <c:pt idx="7">
                  <c:v>2023</c:v>
                </c:pt>
                <c:pt idx="8">
                  <c:v>2024(*)</c:v>
                </c:pt>
              </c:strCache>
            </c:strRef>
          </c:cat>
          <c:val>
            <c:numRef>
              <c:f>'GRÁFICOS 13. A Y B'!$C$8:$C$16</c:f>
              <c:numCache>
                <c:formatCode>0.0</c:formatCode>
                <c:ptCount val="9"/>
                <c:pt idx="0">
                  <c:v>4.9227556440482045</c:v>
                </c:pt>
                <c:pt idx="1">
                  <c:v>4.5628617301807672</c:v>
                </c:pt>
                <c:pt idx="2">
                  <c:v>2.4192320956210267</c:v>
                </c:pt>
                <c:pt idx="3">
                  <c:v>1.1536739615429559</c:v>
                </c:pt>
                <c:pt idx="4">
                  <c:v>-15.130574498037152</c:v>
                </c:pt>
                <c:pt idx="5">
                  <c:v>8.8001998352235766</c:v>
                </c:pt>
                <c:pt idx="6">
                  <c:v>15.078805650322845</c:v>
                </c:pt>
                <c:pt idx="7">
                  <c:v>8.372972121593957</c:v>
                </c:pt>
                <c:pt idx="8">
                  <c:v>3.6636761764962555</c:v>
                </c:pt>
              </c:numCache>
            </c:numRef>
          </c:val>
          <c:smooth val="0"/>
          <c:extLst>
            <c:ext xmlns:c16="http://schemas.microsoft.com/office/drawing/2014/chart" uri="{C3380CC4-5D6E-409C-BE32-E72D297353CC}">
              <c16:uniqueId val="{00000002-BFCB-484C-85FB-7D0ED1BF7C0E}"/>
            </c:ext>
          </c:extLst>
        </c:ser>
        <c:ser>
          <c:idx val="1"/>
          <c:order val="1"/>
          <c:tx>
            <c:strRef>
              <c:f>'GRÁFICOS 13. A Y B'!$D$6</c:f>
              <c:strCache>
                <c:ptCount val="1"/>
                <c:pt idx="0">
                  <c:v>BASE PF</c:v>
                </c:pt>
              </c:strCache>
            </c:strRef>
          </c:tx>
          <c:spPr>
            <a:ln w="28575" cap="rnd">
              <a:solidFill>
                <a:schemeClr val="accent1"/>
              </a:solidFill>
              <a:round/>
            </a:ln>
            <a:effectLst/>
          </c:spPr>
          <c:marker>
            <c:symbol val="none"/>
          </c:marker>
          <c:dPt>
            <c:idx val="8"/>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4-BFCB-484C-85FB-7D0ED1BF7C0E}"/>
              </c:ext>
            </c:extLst>
          </c:dPt>
          <c:cat>
            <c:strRef>
              <c:f>'GRÁFICOS 13. A Y B'!$B$8:$B$16</c:f>
              <c:strCache>
                <c:ptCount val="9"/>
                <c:pt idx="0">
                  <c:v>2016</c:v>
                </c:pt>
                <c:pt idx="1">
                  <c:v>2017</c:v>
                </c:pt>
                <c:pt idx="2">
                  <c:v>2018</c:v>
                </c:pt>
                <c:pt idx="3">
                  <c:v>2019</c:v>
                </c:pt>
                <c:pt idx="4">
                  <c:v>2020</c:v>
                </c:pt>
                <c:pt idx="5">
                  <c:v>2021</c:v>
                </c:pt>
                <c:pt idx="6">
                  <c:v>2022</c:v>
                </c:pt>
                <c:pt idx="7">
                  <c:v>2023</c:v>
                </c:pt>
                <c:pt idx="8">
                  <c:v>2024(*)</c:v>
                </c:pt>
              </c:strCache>
            </c:strRef>
          </c:cat>
          <c:val>
            <c:numRef>
              <c:f>'GRÁFICOS 13. A Y B'!$D$8:$D$16</c:f>
              <c:numCache>
                <c:formatCode>0.0</c:formatCode>
                <c:ptCount val="9"/>
                <c:pt idx="0">
                  <c:v>-4.3155142063511231</c:v>
                </c:pt>
                <c:pt idx="1">
                  <c:v>9.8377875182115169</c:v>
                </c:pt>
                <c:pt idx="2">
                  <c:v>5.7175445937688973</c:v>
                </c:pt>
                <c:pt idx="3">
                  <c:v>2.4042286824710324E-2</c:v>
                </c:pt>
                <c:pt idx="4">
                  <c:v>-13.238625899312096</c:v>
                </c:pt>
                <c:pt idx="5">
                  <c:v>22.887125227762152</c:v>
                </c:pt>
                <c:pt idx="6">
                  <c:v>18.269626436695429</c:v>
                </c:pt>
                <c:pt idx="7">
                  <c:v>17.916054006332025</c:v>
                </c:pt>
                <c:pt idx="8">
                  <c:v>4.9148098070315616</c:v>
                </c:pt>
              </c:numCache>
            </c:numRef>
          </c:val>
          <c:smooth val="0"/>
          <c:extLst>
            <c:ext xmlns:c16="http://schemas.microsoft.com/office/drawing/2014/chart" uri="{C3380CC4-5D6E-409C-BE32-E72D297353CC}">
              <c16:uniqueId val="{00000005-BFCB-484C-85FB-7D0ED1BF7C0E}"/>
            </c:ext>
          </c:extLst>
        </c:ser>
        <c:dLbls>
          <c:showLegendKey val="0"/>
          <c:showVal val="0"/>
          <c:showCatName val="0"/>
          <c:showSerName val="0"/>
          <c:showPercent val="0"/>
          <c:showBubbleSize val="0"/>
        </c:dLbls>
        <c:smooth val="0"/>
        <c:axId val="777180288"/>
        <c:axId val="777176960"/>
      </c:lineChart>
      <c:catAx>
        <c:axId val="7771802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76960"/>
        <c:crosses val="autoZero"/>
        <c:auto val="1"/>
        <c:lblAlgn val="ctr"/>
        <c:lblOffset val="100"/>
        <c:noMultiLvlLbl val="0"/>
      </c:catAx>
      <c:valAx>
        <c:axId val="777176960"/>
        <c:scaling>
          <c:orientation val="minMax"/>
          <c:max val="60"/>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8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'GRÁFICOS 13. A Y B'!$C$6</c:f>
              <c:strCache>
                <c:ptCount val="1"/>
                <c:pt idx="0">
                  <c:v>EBE</c:v>
                </c:pt>
              </c:strCache>
            </c:strRef>
          </c:tx>
          <c:spPr>
            <a:ln w="28575" cap="rnd">
              <a:solidFill>
                <a:schemeClr val="bg1">
                  <a:lumMod val="75000"/>
                </a:schemeClr>
              </a:solidFill>
              <a:round/>
            </a:ln>
            <a:effectLst/>
          </c:spPr>
          <c:marker>
            <c:symbol val="none"/>
          </c:marker>
          <c:dPt>
            <c:idx val="8"/>
            <c:marker>
              <c:symbol val="none"/>
            </c:marker>
            <c:bubble3D val="0"/>
            <c:spPr>
              <a:ln w="28575" cap="rnd">
                <a:solidFill>
                  <a:schemeClr val="bg1">
                    <a:lumMod val="75000"/>
                  </a:schemeClr>
                </a:solidFill>
                <a:prstDash val="sysDot"/>
                <a:round/>
              </a:ln>
              <a:effectLst/>
            </c:spPr>
            <c:extLst>
              <c:ext xmlns:c16="http://schemas.microsoft.com/office/drawing/2014/chart" uri="{C3380CC4-5D6E-409C-BE32-E72D297353CC}">
                <c16:uniqueId val="{00000001-556B-4EE2-BB25-9F11DF967275}"/>
              </c:ext>
            </c:extLst>
          </c:dPt>
          <c:cat>
            <c:strRef>
              <c:f>'GRÁFICOS 13. A Y B'!$B$8:$B$16</c:f>
              <c:strCache>
                <c:ptCount val="9"/>
                <c:pt idx="0">
                  <c:v>2016</c:v>
                </c:pt>
                <c:pt idx="1">
                  <c:v>2017</c:v>
                </c:pt>
                <c:pt idx="2">
                  <c:v>2018</c:v>
                </c:pt>
                <c:pt idx="3">
                  <c:v>2019</c:v>
                </c:pt>
                <c:pt idx="4">
                  <c:v>2020</c:v>
                </c:pt>
                <c:pt idx="5">
                  <c:v>2021</c:v>
                </c:pt>
                <c:pt idx="6">
                  <c:v>2022</c:v>
                </c:pt>
                <c:pt idx="7">
                  <c:v>2023</c:v>
                </c:pt>
                <c:pt idx="8">
                  <c:v>2024(*)</c:v>
                </c:pt>
              </c:strCache>
            </c:strRef>
          </c:cat>
          <c:val>
            <c:numRef>
              <c:f>'GRÁFICOS 13. A Y B'!$C$8:$C$16</c:f>
              <c:numCache>
                <c:formatCode>0.0</c:formatCode>
                <c:ptCount val="9"/>
                <c:pt idx="0">
                  <c:v>4.9227556440482045</c:v>
                </c:pt>
                <c:pt idx="1">
                  <c:v>4.5628617301807672</c:v>
                </c:pt>
                <c:pt idx="2">
                  <c:v>2.4192320956210267</c:v>
                </c:pt>
                <c:pt idx="3">
                  <c:v>1.1536739615429559</c:v>
                </c:pt>
                <c:pt idx="4">
                  <c:v>-15.130574498037152</c:v>
                </c:pt>
                <c:pt idx="5">
                  <c:v>8.8001998352235766</c:v>
                </c:pt>
                <c:pt idx="6">
                  <c:v>15.078805650322845</c:v>
                </c:pt>
                <c:pt idx="7">
                  <c:v>8.372972121593957</c:v>
                </c:pt>
                <c:pt idx="8">
                  <c:v>3.6636761764962555</c:v>
                </c:pt>
              </c:numCache>
            </c:numRef>
          </c:val>
          <c:smooth val="0"/>
          <c:extLst>
            <c:ext xmlns:c16="http://schemas.microsoft.com/office/drawing/2014/chart" uri="{C3380CC4-5D6E-409C-BE32-E72D297353CC}">
              <c16:uniqueId val="{00000002-556B-4EE2-BB25-9F11DF967275}"/>
            </c:ext>
          </c:extLst>
        </c:ser>
        <c:ser>
          <c:idx val="1"/>
          <c:order val="1"/>
          <c:tx>
            <c:strRef>
              <c:f>'GRÁFICOS 13. A Y B'!$E$6</c:f>
              <c:strCache>
                <c:ptCount val="1"/>
                <c:pt idx="0">
                  <c:v>BASE PF</c:v>
                </c:pt>
              </c:strCache>
            </c:strRef>
          </c:tx>
          <c:spPr>
            <a:ln w="28575" cap="rnd">
              <a:solidFill>
                <a:schemeClr val="accent1"/>
              </a:solidFill>
              <a:round/>
            </a:ln>
            <a:effectLst/>
          </c:spPr>
          <c:marker>
            <c:symbol val="none"/>
          </c:marker>
          <c:dPt>
            <c:idx val="8"/>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4-556B-4EE2-BB25-9F11DF967275}"/>
              </c:ext>
            </c:extLst>
          </c:dPt>
          <c:cat>
            <c:strRef>
              <c:f>'GRÁFICOS 13. A Y B'!$B$8:$B$16</c:f>
              <c:strCache>
                <c:ptCount val="9"/>
                <c:pt idx="0">
                  <c:v>2016</c:v>
                </c:pt>
                <c:pt idx="1">
                  <c:v>2017</c:v>
                </c:pt>
                <c:pt idx="2">
                  <c:v>2018</c:v>
                </c:pt>
                <c:pt idx="3">
                  <c:v>2019</c:v>
                </c:pt>
                <c:pt idx="4">
                  <c:v>2020</c:v>
                </c:pt>
                <c:pt idx="5">
                  <c:v>2021</c:v>
                </c:pt>
                <c:pt idx="6">
                  <c:v>2022</c:v>
                </c:pt>
                <c:pt idx="7">
                  <c:v>2023</c:v>
                </c:pt>
                <c:pt idx="8">
                  <c:v>2024(*)</c:v>
                </c:pt>
              </c:strCache>
            </c:strRef>
          </c:cat>
          <c:val>
            <c:numRef>
              <c:f>'GRÁFICOS 13. A Y B'!$E$8:$E$16</c:f>
              <c:numCache>
                <c:formatCode>0.0</c:formatCode>
                <c:ptCount val="9"/>
                <c:pt idx="0">
                  <c:v>-26.456978118275266</c:v>
                </c:pt>
                <c:pt idx="1">
                  <c:v>23.322848996422827</c:v>
                </c:pt>
                <c:pt idx="2">
                  <c:v>4.8526968165797379</c:v>
                </c:pt>
                <c:pt idx="3">
                  <c:v>-2.6606568468379055</c:v>
                </c:pt>
                <c:pt idx="4">
                  <c:v>-31.4918800129917</c:v>
                </c:pt>
                <c:pt idx="5">
                  <c:v>51.759692363047584</c:v>
                </c:pt>
                <c:pt idx="6">
                  <c:v>24.804101682608604</c:v>
                </c:pt>
                <c:pt idx="7">
                  <c:v>34.974901994010587</c:v>
                </c:pt>
                <c:pt idx="8">
                  <c:v>7.7609855967619046</c:v>
                </c:pt>
              </c:numCache>
            </c:numRef>
          </c:val>
          <c:smooth val="0"/>
          <c:extLst>
            <c:ext xmlns:c16="http://schemas.microsoft.com/office/drawing/2014/chart" uri="{C3380CC4-5D6E-409C-BE32-E72D297353CC}">
              <c16:uniqueId val="{00000005-556B-4EE2-BB25-9F11DF967275}"/>
            </c:ext>
          </c:extLst>
        </c:ser>
        <c:dLbls>
          <c:showLegendKey val="0"/>
          <c:showVal val="0"/>
          <c:showCatName val="0"/>
          <c:showSerName val="0"/>
          <c:showPercent val="0"/>
          <c:showBubbleSize val="0"/>
        </c:dLbls>
        <c:smooth val="0"/>
        <c:axId val="777180288"/>
        <c:axId val="777176960"/>
      </c:lineChart>
      <c:catAx>
        <c:axId val="7771802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76960"/>
        <c:crosses val="autoZero"/>
        <c:auto val="1"/>
        <c:lblAlgn val="ctr"/>
        <c:lblOffset val="100"/>
        <c:noMultiLvlLbl val="0"/>
      </c:catAx>
      <c:valAx>
        <c:axId val="7771769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77180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68300653594777E-2"/>
          <c:y val="6.4166603510560846E-2"/>
          <c:w val="0.88669771241830064"/>
          <c:h val="0.62524826118538768"/>
        </c:manualLayout>
      </c:layout>
      <c:barChart>
        <c:barDir val="col"/>
        <c:grouping val="clustered"/>
        <c:varyColors val="0"/>
        <c:ser>
          <c:idx val="0"/>
          <c:order val="0"/>
          <c:tx>
            <c:strRef>
              <c:f>'GRÁFICOS 14. A Y B'!$G$6</c:f>
              <c:strCache>
                <c:ptCount val="1"/>
                <c:pt idx="0">
                  <c:v>BASE PF</c:v>
                </c:pt>
              </c:strCache>
            </c:strRef>
          </c:tx>
          <c:spPr>
            <a:solidFill>
              <a:schemeClr val="accent1"/>
            </a:solidFill>
            <a:ln>
              <a:noFill/>
            </a:ln>
            <a:effectLst/>
          </c:spPr>
          <c:invertIfNegative val="0"/>
          <c:dPt>
            <c:idx val="8"/>
            <c:invertIfNegative val="0"/>
            <c:bubble3D val="0"/>
            <c:spPr>
              <a:noFill/>
              <a:ln w="19050">
                <a:solidFill>
                  <a:schemeClr val="accent1"/>
                </a:solidFill>
              </a:ln>
              <a:effectLst/>
            </c:spPr>
            <c:extLst>
              <c:ext xmlns:c16="http://schemas.microsoft.com/office/drawing/2014/chart" uri="{C3380CC4-5D6E-409C-BE32-E72D297353CC}">
                <c16:uniqueId val="{00000001-DA6B-4D22-B49D-23EEFAB2EAC1}"/>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3-DA6B-4D22-B49D-23EEFAB2EAC1}"/>
              </c:ext>
            </c:extLst>
          </c:dPt>
          <c:dPt>
            <c:idx val="10"/>
            <c:invertIfNegative val="0"/>
            <c:bubble3D val="0"/>
            <c:spPr>
              <a:noFill/>
              <a:ln w="19050">
                <a:solidFill>
                  <a:schemeClr val="accent1"/>
                </a:solidFill>
              </a:ln>
              <a:effectLst/>
            </c:spPr>
            <c:extLst>
              <c:ext xmlns:c16="http://schemas.microsoft.com/office/drawing/2014/chart" uri="{C3380CC4-5D6E-409C-BE32-E72D297353CC}">
                <c16:uniqueId val="{00000005-DA6B-4D22-B49D-23EEFAB2EAC1}"/>
              </c:ext>
            </c:extLst>
          </c:dPt>
          <c:dPt>
            <c:idx val="11"/>
            <c:invertIfNegative val="0"/>
            <c:bubble3D val="0"/>
            <c:spPr>
              <a:noFill/>
              <a:ln w="19050">
                <a:solidFill>
                  <a:schemeClr val="accent1"/>
                </a:solidFill>
              </a:ln>
              <a:effectLst/>
            </c:spPr>
            <c:extLst>
              <c:ext xmlns:c16="http://schemas.microsoft.com/office/drawing/2014/chart" uri="{C3380CC4-5D6E-409C-BE32-E72D297353CC}">
                <c16:uniqueId val="{00000007-DA6B-4D22-B49D-23EEFAB2EAC1}"/>
              </c:ext>
            </c:extLst>
          </c:dPt>
          <c:dPt>
            <c:idx val="12"/>
            <c:invertIfNegative val="0"/>
            <c:bubble3D val="0"/>
            <c:spPr>
              <a:noFill/>
              <a:ln w="19050">
                <a:solidFill>
                  <a:schemeClr val="accent1"/>
                </a:solidFill>
              </a:ln>
              <a:effectLst/>
            </c:spPr>
            <c:extLst>
              <c:ext xmlns:c16="http://schemas.microsoft.com/office/drawing/2014/chart" uri="{C3380CC4-5D6E-409C-BE32-E72D297353CC}">
                <c16:uniqueId val="{00000009-DA6B-4D22-B49D-23EEFAB2EAC1}"/>
              </c:ext>
            </c:extLst>
          </c:dPt>
          <c:dLbls>
            <c:spPr>
              <a:noFill/>
              <a:ln>
                <a:noFill/>
              </a:ln>
              <a:effectLst/>
            </c:spPr>
            <c:txPr>
              <a:bodyPr rot="0" spcFirstLastPara="1" vertOverflow="ellipsis" vert="horz" wrap="square" anchor="ctr" anchorCtr="1"/>
              <a:lstStyle/>
              <a:p>
                <a:pPr>
                  <a:defRPr sz="1100" b="0" i="0" u="none" strike="noStrike" kern="1200" baseline="0">
                    <a:solidFill>
                      <a:schemeClr val="accent1"/>
                    </a:solidFill>
                    <a:latin typeface="Gill Sans MT" panose="020B0502020104020203" pitchFamily="34" charset="0"/>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14. A Y B'!$B$8:$B$20</c:f>
              <c:strCache>
                <c:ptCount val="1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strCache>
            </c:strRef>
          </c:cat>
          <c:val>
            <c:numRef>
              <c:f>'GRÁFICOS 14. A Y B'!$G$8:$G$20</c:f>
              <c:numCache>
                <c:formatCode>0.0</c:formatCode>
                <c:ptCount val="13"/>
                <c:pt idx="0">
                  <c:v>-0.87664603291222487</c:v>
                </c:pt>
                <c:pt idx="1">
                  <c:v>2.1560564619217097</c:v>
                </c:pt>
                <c:pt idx="2">
                  <c:v>2.3633716682735977</c:v>
                </c:pt>
                <c:pt idx="3">
                  <c:v>2.0839758567971402E-2</c:v>
                </c:pt>
                <c:pt idx="4">
                  <c:v>0.87495857483993789</c:v>
                </c:pt>
                <c:pt idx="5">
                  <c:v>2.6007506257022044</c:v>
                </c:pt>
                <c:pt idx="6">
                  <c:v>1.2116096500192153</c:v>
                </c:pt>
                <c:pt idx="7">
                  <c:v>2.1397484365350254</c:v>
                </c:pt>
                <c:pt idx="8">
                  <c:v>1.3414967836299942</c:v>
                </c:pt>
                <c:pt idx="9">
                  <c:v>1.3435371290678453</c:v>
                </c:pt>
                <c:pt idx="10">
                  <c:v>1.343191829925559</c:v>
                </c:pt>
                <c:pt idx="11">
                  <c:v>1.341885277137258</c:v>
                </c:pt>
                <c:pt idx="12">
                  <c:v>1.3415999699446215</c:v>
                </c:pt>
              </c:numCache>
            </c:numRef>
          </c:val>
          <c:extLst>
            <c:ext xmlns:c16="http://schemas.microsoft.com/office/drawing/2014/chart" uri="{C3380CC4-5D6E-409C-BE32-E72D297353CC}">
              <c16:uniqueId val="{0000000A-DA6B-4D22-B49D-23EEFAB2EAC1}"/>
            </c:ext>
          </c:extLst>
        </c:ser>
        <c:dLbls>
          <c:showLegendKey val="0"/>
          <c:showVal val="0"/>
          <c:showCatName val="0"/>
          <c:showSerName val="0"/>
          <c:showPercent val="0"/>
          <c:showBubbleSize val="0"/>
        </c:dLbls>
        <c:gapWidth val="30"/>
        <c:axId val="1719416703"/>
        <c:axId val="1719414623"/>
      </c:barChart>
      <c:catAx>
        <c:axId val="17194167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4623"/>
        <c:crosses val="autoZero"/>
        <c:auto val="1"/>
        <c:lblAlgn val="ctr"/>
        <c:lblOffset val="200"/>
        <c:noMultiLvlLbl val="0"/>
      </c:catAx>
      <c:valAx>
        <c:axId val="1719414623"/>
        <c:scaling>
          <c:orientation val="minMax"/>
          <c:max val="6"/>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6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68300653594777E-2"/>
          <c:y val="7.5934939385023825E-2"/>
          <c:w val="0.88669771241830064"/>
          <c:h val="0.64356262698101963"/>
        </c:manualLayout>
      </c:layout>
      <c:barChart>
        <c:barDir val="col"/>
        <c:grouping val="clustered"/>
        <c:varyColors val="0"/>
        <c:ser>
          <c:idx val="0"/>
          <c:order val="0"/>
          <c:tx>
            <c:strRef>
              <c:f>'GRÁFICOS 14. A Y B'!$H$6</c:f>
              <c:strCache>
                <c:ptCount val="1"/>
                <c:pt idx="0">
                  <c:v>BASE PF</c:v>
                </c:pt>
              </c:strCache>
            </c:strRef>
          </c:tx>
          <c:spPr>
            <a:solidFill>
              <a:schemeClr val="accent1"/>
            </a:solidFill>
            <a:ln>
              <a:noFill/>
            </a:ln>
            <a:effectLst/>
          </c:spPr>
          <c:invertIfNegative val="0"/>
          <c:dPt>
            <c:idx val="8"/>
            <c:invertIfNegative val="0"/>
            <c:bubble3D val="0"/>
            <c:spPr>
              <a:noFill/>
              <a:ln w="19050">
                <a:solidFill>
                  <a:schemeClr val="accent1"/>
                </a:solidFill>
              </a:ln>
              <a:effectLst/>
            </c:spPr>
            <c:extLst>
              <c:ext xmlns:c16="http://schemas.microsoft.com/office/drawing/2014/chart" uri="{C3380CC4-5D6E-409C-BE32-E72D297353CC}">
                <c16:uniqueId val="{00000001-EFF7-4865-B124-8E04C6784917}"/>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3-EFF7-4865-B124-8E04C6784917}"/>
              </c:ext>
            </c:extLst>
          </c:dPt>
          <c:dPt>
            <c:idx val="10"/>
            <c:invertIfNegative val="0"/>
            <c:bubble3D val="0"/>
            <c:spPr>
              <a:noFill/>
              <a:ln w="19050">
                <a:solidFill>
                  <a:schemeClr val="accent1"/>
                </a:solidFill>
              </a:ln>
              <a:effectLst/>
            </c:spPr>
            <c:extLst>
              <c:ext xmlns:c16="http://schemas.microsoft.com/office/drawing/2014/chart" uri="{C3380CC4-5D6E-409C-BE32-E72D297353CC}">
                <c16:uniqueId val="{00000005-EFF7-4865-B124-8E04C6784917}"/>
              </c:ext>
            </c:extLst>
          </c:dPt>
          <c:dPt>
            <c:idx val="11"/>
            <c:invertIfNegative val="0"/>
            <c:bubble3D val="0"/>
            <c:spPr>
              <a:noFill/>
              <a:ln w="19050">
                <a:solidFill>
                  <a:schemeClr val="accent1"/>
                </a:solidFill>
              </a:ln>
              <a:effectLst/>
            </c:spPr>
            <c:extLst>
              <c:ext xmlns:c16="http://schemas.microsoft.com/office/drawing/2014/chart" uri="{C3380CC4-5D6E-409C-BE32-E72D297353CC}">
                <c16:uniqueId val="{00000007-EFF7-4865-B124-8E04C6784917}"/>
              </c:ext>
            </c:extLst>
          </c:dPt>
          <c:dPt>
            <c:idx val="12"/>
            <c:invertIfNegative val="0"/>
            <c:bubble3D val="0"/>
            <c:spPr>
              <a:noFill/>
              <a:ln w="19050">
                <a:solidFill>
                  <a:schemeClr val="accent1"/>
                </a:solidFill>
              </a:ln>
              <a:effectLst/>
            </c:spPr>
            <c:extLst>
              <c:ext xmlns:c16="http://schemas.microsoft.com/office/drawing/2014/chart" uri="{C3380CC4-5D6E-409C-BE32-E72D297353CC}">
                <c16:uniqueId val="{00000009-EFF7-4865-B124-8E04C6784917}"/>
              </c:ext>
            </c:extLst>
          </c:dPt>
          <c:dLbls>
            <c:dLbl>
              <c:idx val="0"/>
              <c:layout>
                <c:manualLayout>
                  <c:x val="-9.5147963257233826E-18"/>
                  <c:y val="2.3537097570072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FF7-4865-B124-8E04C678491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1"/>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14. A Y B'!$B$8:$B$20</c:f>
              <c:strCache>
                <c:ptCount val="13"/>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strCache>
            </c:strRef>
          </c:cat>
          <c:val>
            <c:numRef>
              <c:f>'GRÁFICOS 14. A Y B'!$H$8:$H$20</c:f>
              <c:numCache>
                <c:formatCode>0.0</c:formatCode>
                <c:ptCount val="13"/>
                <c:pt idx="0">
                  <c:v>-5.3744244141516022</c:v>
                </c:pt>
                <c:pt idx="1">
                  <c:v>5.1114520613577401</c:v>
                </c:pt>
                <c:pt idx="2">
                  <c:v>2.0058831169458466</c:v>
                </c:pt>
                <c:pt idx="3">
                  <c:v>-2.3062467694767665</c:v>
                </c:pt>
                <c:pt idx="4">
                  <c:v>2.0813406666797123</c:v>
                </c:pt>
                <c:pt idx="5">
                  <c:v>5.8816496593491943</c:v>
                </c:pt>
                <c:pt idx="6">
                  <c:v>1.6449646117746424</c:v>
                </c:pt>
                <c:pt idx="7">
                  <c:v>4.1771191264103287</c:v>
                </c:pt>
                <c:pt idx="8">
                  <c:v>2.1183601450781322</c:v>
                </c:pt>
                <c:pt idx="9">
                  <c:v>0.3502687661699519</c:v>
                </c:pt>
                <c:pt idx="10">
                  <c:v>2.127063087842449</c:v>
                </c:pt>
                <c:pt idx="11">
                  <c:v>2.1203519362988787</c:v>
                </c:pt>
                <c:pt idx="12">
                  <c:v>2.1188890111469427</c:v>
                </c:pt>
              </c:numCache>
            </c:numRef>
          </c:val>
          <c:extLst>
            <c:ext xmlns:c16="http://schemas.microsoft.com/office/drawing/2014/chart" uri="{C3380CC4-5D6E-409C-BE32-E72D297353CC}">
              <c16:uniqueId val="{0000000B-EFF7-4865-B124-8E04C6784917}"/>
            </c:ext>
          </c:extLst>
        </c:ser>
        <c:dLbls>
          <c:showLegendKey val="0"/>
          <c:showVal val="0"/>
          <c:showCatName val="0"/>
          <c:showSerName val="0"/>
          <c:showPercent val="0"/>
          <c:showBubbleSize val="0"/>
        </c:dLbls>
        <c:gapWidth val="30"/>
        <c:axId val="1719416703"/>
        <c:axId val="1719414623"/>
      </c:barChart>
      <c:catAx>
        <c:axId val="17194167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4623"/>
        <c:crosses val="autoZero"/>
        <c:auto val="1"/>
        <c:lblAlgn val="ctr"/>
        <c:lblOffset val="200"/>
        <c:noMultiLvlLbl val="0"/>
      </c:catAx>
      <c:valAx>
        <c:axId val="1719414623"/>
        <c:scaling>
          <c:orientation val="minMax"/>
          <c:max val="6"/>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19416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36482868106901E-2"/>
          <c:y val="3.8527180507904914E-2"/>
          <c:w val="0.88931776333775314"/>
          <c:h val="0.63125608636778352"/>
        </c:manualLayout>
      </c:layout>
      <c:barChart>
        <c:barDir val="col"/>
        <c:grouping val="stacked"/>
        <c:varyColors val="0"/>
        <c:ser>
          <c:idx val="1"/>
          <c:order val="1"/>
          <c:tx>
            <c:strRef>
              <c:f>GRÁFICO_15!$H$7</c:f>
              <c:strCache>
                <c:ptCount val="1"/>
                <c:pt idx="0">
                  <c:v>Real</c:v>
                </c:pt>
              </c:strCache>
            </c:strRef>
          </c:tx>
          <c:spPr>
            <a:solidFill>
              <a:schemeClr val="bg1">
                <a:lumMod val="65000"/>
              </a:schemeClr>
            </a:solidFill>
            <a:ln>
              <a:noFill/>
            </a:ln>
            <a:effectLst/>
          </c:spPr>
          <c:invertIfNegative val="0"/>
          <c:cat>
            <c:numRef>
              <c:f>GRÁFICO_15!$J$5:$N$5</c:f>
              <c:numCache>
                <c:formatCode>General</c:formatCode>
                <c:ptCount val="5"/>
                <c:pt idx="0">
                  <c:v>2019</c:v>
                </c:pt>
                <c:pt idx="1">
                  <c:v>2020</c:v>
                </c:pt>
                <c:pt idx="2">
                  <c:v>2021</c:v>
                </c:pt>
                <c:pt idx="3">
                  <c:v>2022</c:v>
                </c:pt>
                <c:pt idx="4">
                  <c:v>2023</c:v>
                </c:pt>
              </c:numCache>
            </c:numRef>
          </c:cat>
          <c:val>
            <c:numRef>
              <c:f>GRÁFICO_15!$J$7:$O$7</c:f>
              <c:numCache>
                <c:formatCode>0.0</c:formatCode>
                <c:ptCount val="6"/>
                <c:pt idx="0">
                  <c:v>0.86486402645843308</c:v>
                </c:pt>
                <c:pt idx="1">
                  <c:v>-12.82712273271272</c:v>
                </c:pt>
                <c:pt idx="2">
                  <c:v>8.1858450745687925</c:v>
                </c:pt>
                <c:pt idx="3">
                  <c:v>2.4640984696886528</c:v>
                </c:pt>
                <c:pt idx="4">
                  <c:v>0.79501538818369</c:v>
                </c:pt>
                <c:pt idx="5">
                  <c:v>2.685432791466793</c:v>
                </c:pt>
              </c:numCache>
            </c:numRef>
          </c:val>
          <c:extLst>
            <c:ext xmlns:c16="http://schemas.microsoft.com/office/drawing/2014/chart" uri="{C3380CC4-5D6E-409C-BE32-E72D297353CC}">
              <c16:uniqueId val="{00000000-CF91-4DD6-B3E8-C68C69EBFE43}"/>
            </c:ext>
          </c:extLst>
        </c:ser>
        <c:ser>
          <c:idx val="2"/>
          <c:order val="2"/>
          <c:tx>
            <c:strRef>
              <c:f>GRÁFICO_15!$H$8</c:f>
              <c:strCache>
                <c:ptCount val="1"/>
                <c:pt idx="0">
                  <c:v>Precios</c:v>
                </c:pt>
              </c:strCache>
            </c:strRef>
          </c:tx>
          <c:spPr>
            <a:solidFill>
              <a:schemeClr val="accent6">
                <a:lumMod val="75000"/>
              </a:schemeClr>
            </a:solidFill>
            <a:ln>
              <a:noFill/>
            </a:ln>
            <a:effectLst/>
          </c:spPr>
          <c:invertIfNegative val="0"/>
          <c:cat>
            <c:numRef>
              <c:f>GRÁFICO_15!$J$5:$N$5</c:f>
              <c:numCache>
                <c:formatCode>General</c:formatCode>
                <c:ptCount val="5"/>
                <c:pt idx="0">
                  <c:v>2019</c:v>
                </c:pt>
                <c:pt idx="1">
                  <c:v>2020</c:v>
                </c:pt>
                <c:pt idx="2">
                  <c:v>2021</c:v>
                </c:pt>
                <c:pt idx="3">
                  <c:v>2022</c:v>
                </c:pt>
                <c:pt idx="4">
                  <c:v>2023</c:v>
                </c:pt>
              </c:numCache>
            </c:numRef>
          </c:cat>
          <c:val>
            <c:numRef>
              <c:f>GRÁFICO_15!$J$8:$O$8</c:f>
              <c:numCache>
                <c:formatCode>0.0</c:formatCode>
                <c:ptCount val="6"/>
                <c:pt idx="0">
                  <c:v>1.1123623214318139</c:v>
                </c:pt>
                <c:pt idx="1">
                  <c:v>0.9840181660409234</c:v>
                </c:pt>
                <c:pt idx="2">
                  <c:v>4.8277991026997578</c:v>
                </c:pt>
                <c:pt idx="3">
                  <c:v>7.9529721890312643</c:v>
                </c:pt>
                <c:pt idx="4">
                  <c:v>2.3642641072715436</c:v>
                </c:pt>
                <c:pt idx="5">
                  <c:v>5.2287035266674389</c:v>
                </c:pt>
              </c:numCache>
            </c:numRef>
          </c:val>
          <c:extLst>
            <c:ext xmlns:c16="http://schemas.microsoft.com/office/drawing/2014/chart" uri="{C3380CC4-5D6E-409C-BE32-E72D297353CC}">
              <c16:uniqueId val="{00000001-CF91-4DD6-B3E8-C68C69EBFE43}"/>
            </c:ext>
          </c:extLst>
        </c:ser>
        <c:ser>
          <c:idx val="4"/>
          <c:order val="3"/>
          <c:tx>
            <c:strRef>
              <c:f>GRÁFICO_15!$H$10</c:f>
              <c:strCache>
                <c:ptCount val="1"/>
                <c:pt idx="0">
                  <c:v>Var. no explicada</c:v>
                </c:pt>
              </c:strCache>
            </c:strRef>
          </c:tx>
          <c:spPr>
            <a:pattFill prst="wdUpDiag">
              <a:fgClr>
                <a:schemeClr val="tx2">
                  <a:lumMod val="50000"/>
                </a:schemeClr>
              </a:fgClr>
              <a:bgClr>
                <a:schemeClr val="bg1"/>
              </a:bgClr>
            </a:pattFill>
            <a:ln>
              <a:noFill/>
            </a:ln>
            <a:effectLst/>
          </c:spPr>
          <c:invertIfNegative val="0"/>
          <c:cat>
            <c:numRef>
              <c:f>GRÁFICO_15!$J$5:$N$5</c:f>
              <c:numCache>
                <c:formatCode>General</c:formatCode>
                <c:ptCount val="5"/>
                <c:pt idx="0">
                  <c:v>2019</c:v>
                </c:pt>
                <c:pt idx="1">
                  <c:v>2020</c:v>
                </c:pt>
                <c:pt idx="2">
                  <c:v>2021</c:v>
                </c:pt>
                <c:pt idx="3">
                  <c:v>2022</c:v>
                </c:pt>
                <c:pt idx="4">
                  <c:v>2023</c:v>
                </c:pt>
              </c:numCache>
            </c:numRef>
          </c:cat>
          <c:val>
            <c:numRef>
              <c:f>GRÁFICO_15!$J$10:$O$10</c:f>
              <c:numCache>
                <c:formatCode>0.0</c:formatCode>
                <c:ptCount val="6"/>
                <c:pt idx="0">
                  <c:v>1.5074810370209661E-2</c:v>
                </c:pt>
                <c:pt idx="1">
                  <c:v>0.58182011478743945</c:v>
                </c:pt>
                <c:pt idx="2">
                  <c:v>2.3557978759922591</c:v>
                </c:pt>
                <c:pt idx="3">
                  <c:v>5.2469114363420832</c:v>
                </c:pt>
                <c:pt idx="4">
                  <c:v>0.65918706899872159</c:v>
                </c:pt>
                <c:pt idx="5">
                  <c:v>2.1748648530314504E-13</c:v>
                </c:pt>
              </c:numCache>
            </c:numRef>
          </c:val>
          <c:extLst>
            <c:ext xmlns:c16="http://schemas.microsoft.com/office/drawing/2014/chart" uri="{C3380CC4-5D6E-409C-BE32-E72D297353CC}">
              <c16:uniqueId val="{00000002-CF91-4DD6-B3E8-C68C69EBFE43}"/>
            </c:ext>
          </c:extLst>
        </c:ser>
        <c:ser>
          <c:idx val="5"/>
          <c:order val="4"/>
          <c:tx>
            <c:strRef>
              <c:f>GRÁFICO_15!$H$9</c:f>
              <c:strCache>
                <c:ptCount val="1"/>
                <c:pt idx="0">
                  <c:v>Medidas</c:v>
                </c:pt>
              </c:strCache>
            </c:strRef>
          </c:tx>
          <c:spPr>
            <a:solidFill>
              <a:schemeClr val="accent4">
                <a:lumMod val="20000"/>
                <a:lumOff val="80000"/>
              </a:schemeClr>
            </a:solidFill>
            <a:ln>
              <a:noFill/>
            </a:ln>
            <a:effectLst/>
          </c:spPr>
          <c:invertIfNegative val="0"/>
          <c:cat>
            <c:numRef>
              <c:f>GRÁFICO_15!$J$5:$N$5</c:f>
              <c:numCache>
                <c:formatCode>General</c:formatCode>
                <c:ptCount val="5"/>
                <c:pt idx="0">
                  <c:v>2019</c:v>
                </c:pt>
                <c:pt idx="1">
                  <c:v>2020</c:v>
                </c:pt>
                <c:pt idx="2">
                  <c:v>2021</c:v>
                </c:pt>
                <c:pt idx="3">
                  <c:v>2022</c:v>
                </c:pt>
                <c:pt idx="4">
                  <c:v>2023</c:v>
                </c:pt>
              </c:numCache>
            </c:numRef>
          </c:cat>
          <c:val>
            <c:numRef>
              <c:f>GRÁFICO_15!$J$9:$O$9</c:f>
              <c:numCache>
                <c:formatCode>0.0</c:formatCode>
                <c:ptCount val="6"/>
                <c:pt idx="0">
                  <c:v>-5.2723984667868429E-2</c:v>
                </c:pt>
                <c:pt idx="1">
                  <c:v>-0.20268969788233854</c:v>
                </c:pt>
                <c:pt idx="2">
                  <c:v>-0.90468683673072881</c:v>
                </c:pt>
                <c:pt idx="3">
                  <c:v>-1.7372048353527034</c:v>
                </c:pt>
                <c:pt idx="4">
                  <c:v>-2.2274145307700017</c:v>
                </c:pt>
                <c:pt idx="5">
                  <c:v>1.8192603011325832</c:v>
                </c:pt>
              </c:numCache>
            </c:numRef>
          </c:val>
          <c:extLst>
            <c:ext xmlns:c16="http://schemas.microsoft.com/office/drawing/2014/chart" uri="{C3380CC4-5D6E-409C-BE32-E72D297353CC}">
              <c16:uniqueId val="{00000003-CF91-4DD6-B3E8-C68C69EBFE43}"/>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GRÁFICO_15!$H$6</c:f>
              <c:strCache>
                <c:ptCount val="1"/>
                <c:pt idx="0">
                  <c:v>TOTAL</c:v>
                </c:pt>
              </c:strCache>
            </c:strRef>
          </c:tx>
          <c:spPr>
            <a:ln w="28575" cap="rnd">
              <a:solidFill>
                <a:schemeClr val="accent1"/>
              </a:solidFill>
              <a:round/>
            </a:ln>
            <a:effectLst/>
          </c:spPr>
          <c:marker>
            <c:symbol val="diamond"/>
            <c:size val="7"/>
            <c:spPr>
              <a:solidFill>
                <a:schemeClr val="bg2"/>
              </a:solidFill>
              <a:ln w="15875">
                <a:solidFill>
                  <a:schemeClr val="accent1"/>
                </a:solidFill>
              </a:ln>
              <a:effectLst/>
            </c:spPr>
          </c:marker>
          <c:dPt>
            <c:idx val="4"/>
            <c:marker>
              <c:symbol val="diamond"/>
              <c:size val="7"/>
              <c:spPr>
                <a:solidFill>
                  <a:schemeClr val="bg2"/>
                </a:solidFill>
                <a:ln w="1587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5-CF91-4DD6-B3E8-C68C69EBFE43}"/>
              </c:ext>
            </c:extLst>
          </c:dPt>
          <c:dPt>
            <c:idx val="5"/>
            <c:marker>
              <c:symbol val="diamond"/>
              <c:size val="7"/>
              <c:spPr>
                <a:solidFill>
                  <a:schemeClr val="bg2"/>
                </a:solidFill>
                <a:ln w="1587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7-CF91-4DD6-B3E8-C68C69EBFE43}"/>
              </c:ext>
            </c:extLst>
          </c:dPt>
          <c:dLbls>
            <c:dLbl>
              <c:idx val="1"/>
              <c:layout>
                <c:manualLayout>
                  <c:x val="-4.9574204339187196E-2"/>
                  <c:y val="-0.2453105948837033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F91-4DD6-B3E8-C68C69EBFE43}"/>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GRÁFICO_15!$J$5:$O$5</c:f>
              <c:numCache>
                <c:formatCode>General</c:formatCode>
                <c:ptCount val="6"/>
                <c:pt idx="0">
                  <c:v>2019</c:v>
                </c:pt>
                <c:pt idx="1">
                  <c:v>2020</c:v>
                </c:pt>
                <c:pt idx="2">
                  <c:v>2021</c:v>
                </c:pt>
                <c:pt idx="3">
                  <c:v>2022</c:v>
                </c:pt>
                <c:pt idx="4">
                  <c:v>2023</c:v>
                </c:pt>
                <c:pt idx="5">
                  <c:v>2024</c:v>
                </c:pt>
              </c:numCache>
            </c:numRef>
          </c:cat>
          <c:val>
            <c:numRef>
              <c:f>GRÁFICO_15!$J$6:$O$6</c:f>
              <c:numCache>
                <c:formatCode>0.0</c:formatCode>
                <c:ptCount val="6"/>
                <c:pt idx="0">
                  <c:v>1.9395771735925882</c:v>
                </c:pt>
                <c:pt idx="1">
                  <c:v>-11.463974149766699</c:v>
                </c:pt>
                <c:pt idx="2">
                  <c:v>14.464755216530079</c:v>
                </c:pt>
                <c:pt idx="3">
                  <c:v>13.926777259709278</c:v>
                </c:pt>
                <c:pt idx="4">
                  <c:v>1.5910520336839706</c:v>
                </c:pt>
                <c:pt idx="5">
                  <c:v>9.7333966192670438</c:v>
                </c:pt>
              </c:numCache>
            </c:numRef>
          </c:val>
          <c:smooth val="0"/>
          <c:extLst>
            <c:ext xmlns:c16="http://schemas.microsoft.com/office/drawing/2014/chart" uri="{C3380CC4-5D6E-409C-BE32-E72D297353CC}">
              <c16:uniqueId val="{00000009-CF91-4DD6-B3E8-C68C69EBFE43}"/>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5824"/>
        <c:crosses val="autoZero"/>
        <c:auto val="1"/>
        <c:lblAlgn val="ctr"/>
        <c:lblOffset val="100"/>
        <c:noMultiLvlLbl val="0"/>
      </c:catAx>
      <c:valAx>
        <c:axId val="1018265824"/>
        <c:scaling>
          <c:orientation val="minMax"/>
          <c:max val="2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4576"/>
        <c:crosses val="autoZero"/>
        <c:crossBetween val="between"/>
      </c:valAx>
      <c:spPr>
        <a:noFill/>
        <a:ln>
          <a:noFill/>
        </a:ln>
        <a:effectLst/>
      </c:spPr>
    </c:plotArea>
    <c:legend>
      <c:legendPos val="b"/>
      <c:layout>
        <c:manualLayout>
          <c:xMode val="edge"/>
          <c:yMode val="edge"/>
          <c:x val="1.2508333438704923E-2"/>
          <c:y val="0.80759578699378376"/>
          <c:w val="0.9805207914117946"/>
          <c:h val="0.1877845819013288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Gill Sans MT" panose="020B0502020104020203" pitchFamily="34" charset="0"/>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3292336236048"/>
          <c:y val="5.7918739635157548E-2"/>
          <c:w val="0.82324182302420923"/>
          <c:h val="0.73889622063535121"/>
        </c:manualLayout>
      </c:layout>
      <c:barChart>
        <c:barDir val="bar"/>
        <c:grouping val="stacked"/>
        <c:varyColors val="0"/>
        <c:ser>
          <c:idx val="0"/>
          <c:order val="0"/>
          <c:tx>
            <c:strRef>
              <c:f>GRÁFICO_16!$C$6</c:f>
              <c:strCache>
                <c:ptCount val="1"/>
                <c:pt idx="0">
                  <c:v>Real</c:v>
                </c:pt>
              </c:strCache>
            </c:strRef>
          </c:tx>
          <c:spPr>
            <a:solidFill>
              <a:schemeClr val="tx2"/>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GRÁFICO_16!$D$4:$G$4</c:f>
              <c:numCache>
                <c:formatCode>General</c:formatCode>
                <c:ptCount val="4"/>
                <c:pt idx="0">
                  <c:v>2021</c:v>
                </c:pt>
                <c:pt idx="1">
                  <c:v>2022</c:v>
                </c:pt>
                <c:pt idx="2">
                  <c:v>2023</c:v>
                </c:pt>
                <c:pt idx="3">
                  <c:v>2024</c:v>
                </c:pt>
              </c:numCache>
            </c:numRef>
          </c:cat>
          <c:val>
            <c:numRef>
              <c:f>GRÁFICO_16!$D$6:$G$6</c:f>
              <c:numCache>
                <c:formatCode>0</c:formatCode>
                <c:ptCount val="4"/>
                <c:pt idx="0">
                  <c:v>56.591659879692578</c:v>
                </c:pt>
                <c:pt idx="1">
                  <c:v>17.693242476257506</c:v>
                </c:pt>
                <c:pt idx="2">
                  <c:v>49.967906225096044</c:v>
                </c:pt>
                <c:pt idx="3">
                  <c:v>27.589883537171783</c:v>
                </c:pt>
              </c:numCache>
            </c:numRef>
          </c:val>
          <c:extLst>
            <c:ext xmlns:c16="http://schemas.microsoft.com/office/drawing/2014/chart" uri="{C3380CC4-5D6E-409C-BE32-E72D297353CC}">
              <c16:uniqueId val="{00000000-830D-4BF0-87B3-366801AC4497}"/>
            </c:ext>
          </c:extLst>
        </c:ser>
        <c:ser>
          <c:idx val="1"/>
          <c:order val="1"/>
          <c:tx>
            <c:strRef>
              <c:f>GRÁFICO_16!$C$7</c:f>
              <c:strCache>
                <c:ptCount val="1"/>
                <c:pt idx="0">
                  <c:v>Precios</c:v>
                </c:pt>
              </c:strCache>
            </c:strRef>
          </c:tx>
          <c:spPr>
            <a:solidFill>
              <a:schemeClr val="accent6">
                <a:lumMod val="7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GRÁFICO_16!$D$4:$G$4</c:f>
              <c:numCache>
                <c:formatCode>General</c:formatCode>
                <c:ptCount val="4"/>
                <c:pt idx="0">
                  <c:v>2021</c:v>
                </c:pt>
                <c:pt idx="1">
                  <c:v>2022</c:v>
                </c:pt>
                <c:pt idx="2">
                  <c:v>2023</c:v>
                </c:pt>
                <c:pt idx="3">
                  <c:v>2024</c:v>
                </c:pt>
              </c:numCache>
            </c:numRef>
          </c:cat>
          <c:val>
            <c:numRef>
              <c:f>GRÁFICO_16!$D$7:$G$7</c:f>
              <c:numCache>
                <c:formatCode>0</c:formatCode>
                <c:ptCount val="4"/>
                <c:pt idx="0">
                  <c:v>33.376293137561227</c:v>
                </c:pt>
                <c:pt idx="1">
                  <c:v>57.105617765852628</c:v>
                </c:pt>
                <c:pt idx="2">
                  <c:v>148.59753529224648</c:v>
                </c:pt>
                <c:pt idx="3">
                  <c:v>53.719207499644426</c:v>
                </c:pt>
              </c:numCache>
            </c:numRef>
          </c:val>
          <c:extLst>
            <c:ext xmlns:c16="http://schemas.microsoft.com/office/drawing/2014/chart" uri="{C3380CC4-5D6E-409C-BE32-E72D297353CC}">
              <c16:uniqueId val="{00000001-830D-4BF0-87B3-366801AC4497}"/>
            </c:ext>
          </c:extLst>
        </c:ser>
        <c:ser>
          <c:idx val="2"/>
          <c:order val="2"/>
          <c:tx>
            <c:strRef>
              <c:f>GRÁFICO_16!$C$8</c:f>
              <c:strCache>
                <c:ptCount val="1"/>
                <c:pt idx="0">
                  <c:v>Medidas</c:v>
                </c:pt>
              </c:strCache>
            </c:strRef>
          </c:tx>
          <c:spPr>
            <a:solidFill>
              <a:schemeClr val="accent4">
                <a:lumMod val="40000"/>
                <a:lumOff val="60000"/>
              </a:schemeClr>
            </a:solidFill>
            <a:ln>
              <a:noFill/>
            </a:ln>
            <a:effectLst/>
          </c:spPr>
          <c:invertIfNegative val="0"/>
          <c:dLbls>
            <c:dLbl>
              <c:idx val="1"/>
              <c:layout>
                <c:manualLayout>
                  <c:x val="-2.9333471916665223E-2"/>
                  <c:y val="8.281985026171072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0D-4BF0-87B3-366801AC4497}"/>
                </c:ext>
              </c:extLst>
            </c:dLbl>
            <c:dLbl>
              <c:idx val="3"/>
              <c:layout>
                <c:manualLayout>
                  <c:x val="2.9333471916665223E-3"/>
                  <c:y val="-2.410374880468901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0D-4BF0-87B3-366801AC4497}"/>
                </c:ext>
              </c:extLst>
            </c:dLbl>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GRÁFICO_16!$D$4:$G$4</c:f>
              <c:numCache>
                <c:formatCode>General</c:formatCode>
                <c:ptCount val="4"/>
                <c:pt idx="0">
                  <c:v>2021</c:v>
                </c:pt>
                <c:pt idx="1">
                  <c:v>2022</c:v>
                </c:pt>
                <c:pt idx="2">
                  <c:v>2023</c:v>
                </c:pt>
                <c:pt idx="3">
                  <c:v>2024</c:v>
                </c:pt>
              </c:numCache>
            </c:numRef>
          </c:cat>
          <c:val>
            <c:numRef>
              <c:f>GRÁFICO_16!$D$8:$G$8</c:f>
              <c:numCache>
                <c:formatCode>0</c:formatCode>
                <c:ptCount val="4"/>
                <c:pt idx="0">
                  <c:v>-6.254422029187662</c:v>
                </c:pt>
                <c:pt idx="1">
                  <c:v>-12.473846626229216</c:v>
                </c:pt>
                <c:pt idx="2">
                  <c:v>-139.9963347278202</c:v>
                </c:pt>
                <c:pt idx="3">
                  <c:v>18.690908963181439</c:v>
                </c:pt>
              </c:numCache>
            </c:numRef>
          </c:val>
          <c:extLst>
            <c:ext xmlns:c16="http://schemas.microsoft.com/office/drawing/2014/chart" uri="{C3380CC4-5D6E-409C-BE32-E72D297353CC}">
              <c16:uniqueId val="{00000004-830D-4BF0-87B3-366801AC4497}"/>
            </c:ext>
          </c:extLst>
        </c:ser>
        <c:ser>
          <c:idx val="3"/>
          <c:order val="3"/>
          <c:tx>
            <c:strRef>
              <c:f>GRÁFICO_16!$C$9</c:f>
              <c:strCache>
                <c:ptCount val="1"/>
                <c:pt idx="0">
                  <c:v>Var. no explicada</c:v>
                </c:pt>
              </c:strCache>
            </c:strRef>
          </c:tx>
          <c:spPr>
            <a:pattFill prst="wdUpDiag">
              <a:fgClr>
                <a:schemeClr val="tx2">
                  <a:lumMod val="50000"/>
                </a:schemeClr>
              </a:fgClr>
              <a:bgClr>
                <a:schemeClr val="bg1"/>
              </a:bgClr>
            </a:pattFill>
            <a:ln>
              <a:noFill/>
            </a:ln>
            <a:effectLst/>
          </c:spPr>
          <c:invertIfNegative val="0"/>
          <c:dLbls>
            <c:dLbl>
              <c:idx val="0"/>
              <c:layout>
                <c:manualLayout>
                  <c:x val="8.2710476703474173E-2"/>
                  <c:y val="6.0702843311539198E-3"/>
                </c:manualLayout>
              </c:layout>
              <c:numFmt formatCode="0&quot;%&quot;" sourceLinked="0"/>
              <c:spPr>
                <a:solidFill>
                  <a:schemeClr val="lt1"/>
                </a:solidFill>
                <a:ln>
                  <a:solidFill>
                    <a:srgbClr val="404040"/>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ext>
                <c:ext xmlns:c16="http://schemas.microsoft.com/office/drawing/2014/chart" uri="{C3380CC4-5D6E-409C-BE32-E72D297353CC}">
                  <c16:uniqueId val="{00000005-830D-4BF0-87B3-366801AC4497}"/>
                </c:ext>
              </c:extLst>
            </c:dLbl>
            <c:dLbl>
              <c:idx val="1"/>
              <c:layout>
                <c:manualLayout>
                  <c:x val="0.1160661938534279"/>
                  <c:y val="4.0173953217431477E-7"/>
                </c:manualLayout>
              </c:layout>
              <c:numFmt formatCode="0&quot;%&quot;" sourceLinked="0"/>
              <c:spPr>
                <a:solidFill>
                  <a:schemeClr val="lt1"/>
                </a:solidFill>
                <a:ln>
                  <a:solidFill>
                    <a:srgbClr val="404040"/>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ext>
                <c:ext xmlns:c16="http://schemas.microsoft.com/office/drawing/2014/chart" uri="{C3380CC4-5D6E-409C-BE32-E72D297353CC}">
                  <c16:uniqueId val="{00000006-830D-4BF0-87B3-366801AC4497}"/>
                </c:ext>
              </c:extLst>
            </c:dLbl>
            <c:dLbl>
              <c:idx val="2"/>
              <c:layout>
                <c:manualLayout>
                  <c:x val="0.10340272986358562"/>
                  <c:y val="1.4333917201560677E-6"/>
                </c:manualLayout>
              </c:layout>
              <c:numFmt formatCode="0&quot;%&quot;" sourceLinked="0"/>
              <c:spPr>
                <a:solidFill>
                  <a:schemeClr val="lt1"/>
                </a:solidFill>
                <a:ln>
                  <a:solidFill>
                    <a:srgbClr val="404040"/>
                  </a:solidFill>
                  <a:prstDash val="dash"/>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ellipse">
                      <a:avLst/>
                    </a:prstGeom>
                    <a:noFill/>
                    <a:ln>
                      <a:noFill/>
                    </a:ln>
                  </c15:spPr>
                </c:ext>
                <c:ext xmlns:c16="http://schemas.microsoft.com/office/drawing/2014/chart" uri="{C3380CC4-5D6E-409C-BE32-E72D297353CC}">
                  <c16:uniqueId val="{00000007-830D-4BF0-87B3-366801AC4497}"/>
                </c:ext>
              </c:extLst>
            </c:dLbl>
            <c:dLbl>
              <c:idx val="3"/>
              <c:delete val="1"/>
              <c:extLst>
                <c:ext xmlns:c15="http://schemas.microsoft.com/office/drawing/2012/chart" uri="{CE6537A1-D6FC-4f65-9D91-7224C49458BB}"/>
                <c:ext xmlns:c16="http://schemas.microsoft.com/office/drawing/2014/chart" uri="{C3380CC4-5D6E-409C-BE32-E72D297353CC}">
                  <c16:uniqueId val="{00000008-830D-4BF0-87B3-366801AC4497}"/>
                </c:ext>
              </c:extLst>
            </c:dLbl>
            <c:numFmt formatCode="0&quot;%&quot;" sourceLinked="0"/>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dk1">
                        <a:lumMod val="65000"/>
                        <a:lumOff val="3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numRef>
              <c:f>GRÁFICO_16!$D$4:$G$4</c:f>
              <c:numCache>
                <c:formatCode>General</c:formatCode>
                <c:ptCount val="4"/>
                <c:pt idx="0">
                  <c:v>2021</c:v>
                </c:pt>
                <c:pt idx="1">
                  <c:v>2022</c:v>
                </c:pt>
                <c:pt idx="2">
                  <c:v>2023</c:v>
                </c:pt>
                <c:pt idx="3">
                  <c:v>2024</c:v>
                </c:pt>
              </c:numCache>
            </c:numRef>
          </c:cat>
          <c:val>
            <c:numRef>
              <c:f>GRÁFICO_16!$D$9:$G$9</c:f>
              <c:numCache>
                <c:formatCode>0</c:formatCode>
                <c:ptCount val="4"/>
                <c:pt idx="0">
                  <c:v>16.286469011933868</c:v>
                </c:pt>
                <c:pt idx="1">
                  <c:v>37.674986384119222</c:v>
                </c:pt>
                <c:pt idx="2">
                  <c:v>41.430893210476576</c:v>
                </c:pt>
                <c:pt idx="3">
                  <c:v>2.2344356632158124E-12</c:v>
                </c:pt>
              </c:numCache>
            </c:numRef>
          </c:val>
          <c:extLst>
            <c:ext xmlns:c16="http://schemas.microsoft.com/office/drawing/2014/chart" uri="{C3380CC4-5D6E-409C-BE32-E72D297353CC}">
              <c16:uniqueId val="{00000009-830D-4BF0-87B3-366801AC4497}"/>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ax val="250"/>
          <c:min val="-15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50"/>
      </c:valAx>
      <c:spPr>
        <a:noFill/>
        <a:ln>
          <a:noFill/>
        </a:ln>
        <a:effectLst/>
      </c:spPr>
    </c:plotArea>
    <c:legend>
      <c:legendPos val="b"/>
      <c:layout>
        <c:manualLayout>
          <c:xMode val="edge"/>
          <c:yMode val="edge"/>
          <c:x val="0.13648119220755903"/>
          <c:y val="0.88089869133347398"/>
          <c:w val="0.76906867761917586"/>
          <c:h val="9.50391193869454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903282828282826E-2"/>
          <c:y val="5.7338888888888891E-2"/>
          <c:w val="0.85826262626262628"/>
          <c:h val="0.53751349206349208"/>
        </c:manualLayout>
      </c:layout>
      <c:lineChart>
        <c:grouping val="standard"/>
        <c:varyColors val="0"/>
        <c:ser>
          <c:idx val="1"/>
          <c:order val="0"/>
          <c:tx>
            <c:strRef>
              <c:f>GRÁFICO_17!$D$6</c:f>
              <c:strCache>
                <c:ptCount val="1"/>
                <c:pt idx="0">
                  <c:v>IPC general</c:v>
                </c:pt>
              </c:strCache>
            </c:strRef>
          </c:tx>
          <c:spPr>
            <a:ln w="28575" cap="rnd">
              <a:solidFill>
                <a:schemeClr val="tx2">
                  <a:lumMod val="50000"/>
                </a:schemeClr>
              </a:solidFill>
              <a:round/>
            </a:ln>
            <a:effectLst/>
          </c:spPr>
          <c:marker>
            <c:symbol val="none"/>
          </c:marker>
          <c:cat>
            <c:multiLvlStrRef>
              <c:f>GRÁFICO_17!$B$7:$C$54</c:f>
              <c:multiLvlStrCache>
                <c:ptCount val="48"/>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lvl>
                <c:lvl>
                  <c:pt idx="0">
                    <c:v>2020</c:v>
                  </c:pt>
                  <c:pt idx="12">
                    <c:v>2021</c:v>
                  </c:pt>
                  <c:pt idx="24">
                    <c:v>2022</c:v>
                  </c:pt>
                  <c:pt idx="36">
                    <c:v>2023</c:v>
                  </c:pt>
                </c:lvl>
              </c:multiLvlStrCache>
            </c:multiLvlStrRef>
          </c:cat>
          <c:val>
            <c:numRef>
              <c:f>GRÁFICO_17!$D$7:$D$54</c:f>
              <c:numCache>
                <c:formatCode>#,##0.0</c:formatCode>
                <c:ptCount val="48"/>
                <c:pt idx="0">
                  <c:v>1.1000000000000001</c:v>
                </c:pt>
                <c:pt idx="1">
                  <c:v>0.7</c:v>
                </c:pt>
                <c:pt idx="2">
                  <c:v>0</c:v>
                </c:pt>
                <c:pt idx="3">
                  <c:v>-0.7</c:v>
                </c:pt>
                <c:pt idx="4">
                  <c:v>-0.9</c:v>
                </c:pt>
                <c:pt idx="5">
                  <c:v>-0.3</c:v>
                </c:pt>
                <c:pt idx="6">
                  <c:v>-0.6</c:v>
                </c:pt>
                <c:pt idx="7">
                  <c:v>-0.5</c:v>
                </c:pt>
                <c:pt idx="8">
                  <c:v>-0.4</c:v>
                </c:pt>
                <c:pt idx="9">
                  <c:v>-0.8</c:v>
                </c:pt>
                <c:pt idx="10">
                  <c:v>-0.8</c:v>
                </c:pt>
                <c:pt idx="11">
                  <c:v>-0.5</c:v>
                </c:pt>
                <c:pt idx="12">
                  <c:v>0.5</c:v>
                </c:pt>
                <c:pt idx="13">
                  <c:v>0</c:v>
                </c:pt>
                <c:pt idx="14">
                  <c:v>1.3</c:v>
                </c:pt>
                <c:pt idx="15">
                  <c:v>2.2000000000000002</c:v>
                </c:pt>
                <c:pt idx="16">
                  <c:v>2.7</c:v>
                </c:pt>
                <c:pt idx="17">
                  <c:v>2.7</c:v>
                </c:pt>
                <c:pt idx="18">
                  <c:v>2.9</c:v>
                </c:pt>
                <c:pt idx="19">
                  <c:v>3.3</c:v>
                </c:pt>
                <c:pt idx="20">
                  <c:v>4</c:v>
                </c:pt>
                <c:pt idx="21">
                  <c:v>5.4</c:v>
                </c:pt>
                <c:pt idx="22">
                  <c:v>5.5</c:v>
                </c:pt>
                <c:pt idx="23">
                  <c:v>6.5</c:v>
                </c:pt>
                <c:pt idx="24">
                  <c:v>6.1</c:v>
                </c:pt>
                <c:pt idx="25">
                  <c:v>7.6</c:v>
                </c:pt>
                <c:pt idx="26">
                  <c:v>9.8000000000000007</c:v>
                </c:pt>
                <c:pt idx="27">
                  <c:v>8.3000000000000007</c:v>
                </c:pt>
                <c:pt idx="28">
                  <c:v>8.6999999999999993</c:v>
                </c:pt>
                <c:pt idx="29">
                  <c:v>10.199999999999999</c:v>
                </c:pt>
                <c:pt idx="30">
                  <c:v>10.8</c:v>
                </c:pt>
                <c:pt idx="31">
                  <c:v>10.5</c:v>
                </c:pt>
                <c:pt idx="32">
                  <c:v>8.9</c:v>
                </c:pt>
                <c:pt idx="33">
                  <c:v>7.3</c:v>
                </c:pt>
                <c:pt idx="34">
                  <c:v>6.8</c:v>
                </c:pt>
                <c:pt idx="35">
                  <c:v>5.7</c:v>
                </c:pt>
                <c:pt idx="36">
                  <c:v>5.9</c:v>
                </c:pt>
                <c:pt idx="37">
                  <c:v>6</c:v>
                </c:pt>
                <c:pt idx="38">
                  <c:v>3.3</c:v>
                </c:pt>
                <c:pt idx="39">
                  <c:v>4.0999999999999996</c:v>
                </c:pt>
                <c:pt idx="40">
                  <c:v>3.2</c:v>
                </c:pt>
                <c:pt idx="41">
                  <c:v>1.9</c:v>
                </c:pt>
                <c:pt idx="42">
                  <c:v>2.2999999999999998</c:v>
                </c:pt>
                <c:pt idx="43">
                  <c:v>2.6</c:v>
                </c:pt>
                <c:pt idx="44">
                  <c:v>3.5</c:v>
                </c:pt>
                <c:pt idx="45">
                  <c:v>3.5</c:v>
                </c:pt>
                <c:pt idx="46">
                  <c:v>3.2</c:v>
                </c:pt>
                <c:pt idx="47">
                  <c:v>3.1</c:v>
                </c:pt>
              </c:numCache>
            </c:numRef>
          </c:val>
          <c:smooth val="0"/>
          <c:extLst>
            <c:ext xmlns:c16="http://schemas.microsoft.com/office/drawing/2014/chart" uri="{C3380CC4-5D6E-409C-BE32-E72D297353CC}">
              <c16:uniqueId val="{00000000-71B4-48F8-B471-79FCC70D64BF}"/>
            </c:ext>
          </c:extLst>
        </c:ser>
        <c:ser>
          <c:idx val="2"/>
          <c:order val="1"/>
          <c:tx>
            <c:strRef>
              <c:f>GRÁFICO_17!$E$6</c:f>
              <c:strCache>
                <c:ptCount val="1"/>
                <c:pt idx="0">
                  <c:v>Inflación subyacente</c:v>
                </c:pt>
              </c:strCache>
            </c:strRef>
          </c:tx>
          <c:spPr>
            <a:ln w="28575" cap="rnd">
              <a:solidFill>
                <a:schemeClr val="tx2"/>
              </a:solidFill>
              <a:round/>
            </a:ln>
            <a:effectLst/>
          </c:spPr>
          <c:marker>
            <c:symbol val="none"/>
          </c:marker>
          <c:cat>
            <c:multiLvlStrRef>
              <c:f>GRÁFICO_17!$B$7:$C$54</c:f>
              <c:multiLvlStrCache>
                <c:ptCount val="48"/>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lvl>
                <c:lvl>
                  <c:pt idx="0">
                    <c:v>2020</c:v>
                  </c:pt>
                  <c:pt idx="12">
                    <c:v>2021</c:v>
                  </c:pt>
                  <c:pt idx="24">
                    <c:v>2022</c:v>
                  </c:pt>
                  <c:pt idx="36">
                    <c:v>2023</c:v>
                  </c:pt>
                </c:lvl>
              </c:multiLvlStrCache>
            </c:multiLvlStrRef>
          </c:cat>
          <c:val>
            <c:numRef>
              <c:f>GRÁFICO_17!$E$7:$E$54</c:f>
              <c:numCache>
                <c:formatCode>#,##0.0</c:formatCode>
                <c:ptCount val="48"/>
                <c:pt idx="0">
                  <c:v>1</c:v>
                </c:pt>
                <c:pt idx="1">
                  <c:v>1.2</c:v>
                </c:pt>
                <c:pt idx="2">
                  <c:v>1.1000000000000001</c:v>
                </c:pt>
                <c:pt idx="3">
                  <c:v>1.1000000000000001</c:v>
                </c:pt>
                <c:pt idx="4">
                  <c:v>1.1000000000000001</c:v>
                </c:pt>
                <c:pt idx="5">
                  <c:v>1</c:v>
                </c:pt>
                <c:pt idx="6">
                  <c:v>0.6</c:v>
                </c:pt>
                <c:pt idx="7">
                  <c:v>0.4</c:v>
                </c:pt>
                <c:pt idx="8">
                  <c:v>0.4</c:v>
                </c:pt>
                <c:pt idx="9">
                  <c:v>0.3</c:v>
                </c:pt>
                <c:pt idx="10">
                  <c:v>0.2</c:v>
                </c:pt>
                <c:pt idx="11">
                  <c:v>0.1</c:v>
                </c:pt>
                <c:pt idx="12">
                  <c:v>0.6</c:v>
                </c:pt>
                <c:pt idx="13">
                  <c:v>0.3</c:v>
                </c:pt>
                <c:pt idx="14">
                  <c:v>0.3</c:v>
                </c:pt>
                <c:pt idx="15">
                  <c:v>0</c:v>
                </c:pt>
                <c:pt idx="16">
                  <c:v>0.2</c:v>
                </c:pt>
                <c:pt idx="17">
                  <c:v>0.2</c:v>
                </c:pt>
                <c:pt idx="18">
                  <c:v>0.6</c:v>
                </c:pt>
                <c:pt idx="19">
                  <c:v>0.7</c:v>
                </c:pt>
                <c:pt idx="20">
                  <c:v>1</c:v>
                </c:pt>
                <c:pt idx="21">
                  <c:v>1.4</c:v>
                </c:pt>
                <c:pt idx="22">
                  <c:v>1.7</c:v>
                </c:pt>
                <c:pt idx="23">
                  <c:v>2.1</c:v>
                </c:pt>
                <c:pt idx="24">
                  <c:v>2.4</c:v>
                </c:pt>
                <c:pt idx="25">
                  <c:v>3</c:v>
                </c:pt>
                <c:pt idx="26">
                  <c:v>3.4</c:v>
                </c:pt>
                <c:pt idx="27">
                  <c:v>4.4000000000000004</c:v>
                </c:pt>
                <c:pt idx="28">
                  <c:v>4.9000000000000004</c:v>
                </c:pt>
                <c:pt idx="29">
                  <c:v>5.5</c:v>
                </c:pt>
                <c:pt idx="30">
                  <c:v>6.1</c:v>
                </c:pt>
                <c:pt idx="31">
                  <c:v>6.4</c:v>
                </c:pt>
                <c:pt idx="32">
                  <c:v>6.2</c:v>
                </c:pt>
                <c:pt idx="33">
                  <c:v>6.2</c:v>
                </c:pt>
                <c:pt idx="34">
                  <c:v>6.3</c:v>
                </c:pt>
                <c:pt idx="35">
                  <c:v>7</c:v>
                </c:pt>
                <c:pt idx="36">
                  <c:v>7.5</c:v>
                </c:pt>
                <c:pt idx="37">
                  <c:v>7.6</c:v>
                </c:pt>
                <c:pt idx="38">
                  <c:v>7.5</c:v>
                </c:pt>
                <c:pt idx="39">
                  <c:v>6.6</c:v>
                </c:pt>
                <c:pt idx="40">
                  <c:v>6.1</c:v>
                </c:pt>
                <c:pt idx="41">
                  <c:v>5.9</c:v>
                </c:pt>
                <c:pt idx="42">
                  <c:v>6.2</c:v>
                </c:pt>
                <c:pt idx="43">
                  <c:v>6.1</c:v>
                </c:pt>
                <c:pt idx="44">
                  <c:v>5.8</c:v>
                </c:pt>
                <c:pt idx="45">
                  <c:v>5.2</c:v>
                </c:pt>
                <c:pt idx="46">
                  <c:v>4.5</c:v>
                </c:pt>
                <c:pt idx="47">
                  <c:v>3.8</c:v>
                </c:pt>
              </c:numCache>
            </c:numRef>
          </c:val>
          <c:smooth val="0"/>
          <c:extLst>
            <c:ext xmlns:c16="http://schemas.microsoft.com/office/drawing/2014/chart" uri="{C3380CC4-5D6E-409C-BE32-E72D297353CC}">
              <c16:uniqueId val="{00000001-71B4-48F8-B471-79FCC70D64BF}"/>
            </c:ext>
          </c:extLst>
        </c:ser>
        <c:ser>
          <c:idx val="0"/>
          <c:order val="2"/>
          <c:tx>
            <c:strRef>
              <c:f>GRÁFICO_17!$F$6</c:f>
              <c:strCache>
                <c:ptCount val="1"/>
                <c:pt idx="0">
                  <c:v>IVA: ingresos netos</c:v>
                </c:pt>
              </c:strCache>
            </c:strRef>
          </c:tx>
          <c:spPr>
            <a:ln w="28575" cap="rnd">
              <a:solidFill>
                <a:schemeClr val="accent1"/>
              </a:solidFill>
              <a:round/>
            </a:ln>
            <a:effectLst/>
          </c:spPr>
          <c:marker>
            <c:symbol val="none"/>
          </c:marker>
          <c:cat>
            <c:multiLvlStrRef>
              <c:f>GRÁFICO_17!$B$7:$C$54</c:f>
              <c:multiLvlStrCache>
                <c:ptCount val="48"/>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lvl>
                <c:lvl>
                  <c:pt idx="0">
                    <c:v>2020</c:v>
                  </c:pt>
                  <c:pt idx="12">
                    <c:v>2021</c:v>
                  </c:pt>
                  <c:pt idx="24">
                    <c:v>2022</c:v>
                  </c:pt>
                  <c:pt idx="36">
                    <c:v>2023</c:v>
                  </c:pt>
                </c:lvl>
              </c:multiLvlStrCache>
            </c:multiLvlStrRef>
          </c:cat>
          <c:val>
            <c:numRef>
              <c:f>GRÁFICO_17!$F$7:$F$54</c:f>
              <c:numCache>
                <c:formatCode>#,##0.0</c:formatCode>
                <c:ptCount val="48"/>
                <c:pt idx="0">
                  <c:v>1.9484469344358102</c:v>
                </c:pt>
                <c:pt idx="1">
                  <c:v>1.418465175218353</c:v>
                </c:pt>
                <c:pt idx="2">
                  <c:v>2.9061311230230702</c:v>
                </c:pt>
                <c:pt idx="3">
                  <c:v>0.90817219666199378</c:v>
                </c:pt>
                <c:pt idx="4">
                  <c:v>-2.3007591412566253</c:v>
                </c:pt>
                <c:pt idx="5">
                  <c:v>-4.2431198038263895</c:v>
                </c:pt>
                <c:pt idx="6">
                  <c:v>-9.5552409937606715</c:v>
                </c:pt>
                <c:pt idx="7">
                  <c:v>-9.9752403249363741</c:v>
                </c:pt>
                <c:pt idx="8">
                  <c:v>-10.895336610622985</c:v>
                </c:pt>
                <c:pt idx="9">
                  <c:v>-11.054751935402429</c:v>
                </c:pt>
                <c:pt idx="10">
                  <c:v>-12.334184622680311</c:v>
                </c:pt>
                <c:pt idx="11">
                  <c:v>-11.463974149766686</c:v>
                </c:pt>
                <c:pt idx="12">
                  <c:v>-10.782630262668935</c:v>
                </c:pt>
                <c:pt idx="13">
                  <c:v>-12.402346749298832</c:v>
                </c:pt>
                <c:pt idx="14">
                  <c:v>-13.783136491299219</c:v>
                </c:pt>
                <c:pt idx="15">
                  <c:v>-9.3704345012786234</c:v>
                </c:pt>
                <c:pt idx="16">
                  <c:v>-5.1996894379438219</c:v>
                </c:pt>
                <c:pt idx="17">
                  <c:v>-2.6274246167903303</c:v>
                </c:pt>
                <c:pt idx="18">
                  <c:v>8.2058080908683948</c:v>
                </c:pt>
                <c:pt idx="19">
                  <c:v>8.7148783406449493</c:v>
                </c:pt>
                <c:pt idx="20">
                  <c:v>9.7347165443848027</c:v>
                </c:pt>
                <c:pt idx="21">
                  <c:v>12.179975313534918</c:v>
                </c:pt>
                <c:pt idx="22">
                  <c:v>13.551789363904643</c:v>
                </c:pt>
                <c:pt idx="23">
                  <c:v>14.464755216530079</c:v>
                </c:pt>
                <c:pt idx="24">
                  <c:v>16.426292231336493</c:v>
                </c:pt>
                <c:pt idx="25">
                  <c:v>20.6020396030979</c:v>
                </c:pt>
                <c:pt idx="26">
                  <c:v>22.950575116662076</c:v>
                </c:pt>
                <c:pt idx="27">
                  <c:v>22.465026549459012</c:v>
                </c:pt>
                <c:pt idx="28">
                  <c:v>21.637964177314828</c:v>
                </c:pt>
                <c:pt idx="29">
                  <c:v>20.780536641447501</c:v>
                </c:pt>
                <c:pt idx="30">
                  <c:v>15.676554098390127</c:v>
                </c:pt>
                <c:pt idx="31">
                  <c:v>18.223609858022051</c:v>
                </c:pt>
                <c:pt idx="32">
                  <c:v>18.555285308557433</c:v>
                </c:pt>
                <c:pt idx="33">
                  <c:v>17.840828758001258</c:v>
                </c:pt>
                <c:pt idx="34">
                  <c:v>16.389482267227386</c:v>
                </c:pt>
                <c:pt idx="35">
                  <c:v>13.926777259709301</c:v>
                </c:pt>
                <c:pt idx="36">
                  <c:v>11.30597682004375</c:v>
                </c:pt>
                <c:pt idx="37">
                  <c:v>10.817898061928988</c:v>
                </c:pt>
                <c:pt idx="38">
                  <c:v>9.9833227377393428</c:v>
                </c:pt>
                <c:pt idx="39">
                  <c:v>8.3601342652958941</c:v>
                </c:pt>
                <c:pt idx="40">
                  <c:v>6.6705775362431385</c:v>
                </c:pt>
                <c:pt idx="41">
                  <c:v>5.7533637149215</c:v>
                </c:pt>
                <c:pt idx="42">
                  <c:v>4.0882669236553371</c:v>
                </c:pt>
                <c:pt idx="43">
                  <c:v>1.0718282611077434</c:v>
                </c:pt>
                <c:pt idx="44">
                  <c:v>0.76598868888222427</c:v>
                </c:pt>
                <c:pt idx="45">
                  <c:v>-0.7869015103758481</c:v>
                </c:pt>
                <c:pt idx="46">
                  <c:v>-0.43597521803424577</c:v>
                </c:pt>
                <c:pt idx="47">
                  <c:v>1.5910520336839706</c:v>
                </c:pt>
              </c:numCache>
            </c:numRef>
          </c:val>
          <c:smooth val="0"/>
          <c:extLst>
            <c:ext xmlns:c16="http://schemas.microsoft.com/office/drawing/2014/chart" uri="{C3380CC4-5D6E-409C-BE32-E72D297353CC}">
              <c16:uniqueId val="{00000002-71B4-48F8-B471-79FCC70D64BF}"/>
            </c:ext>
          </c:extLst>
        </c:ser>
        <c:dLbls>
          <c:showLegendKey val="0"/>
          <c:showVal val="0"/>
          <c:showCatName val="0"/>
          <c:showSerName val="0"/>
          <c:showPercent val="0"/>
          <c:showBubbleSize val="0"/>
        </c:dLbls>
        <c:smooth val="0"/>
        <c:axId val="259928607"/>
        <c:axId val="259929855"/>
      </c:lineChart>
      <c:catAx>
        <c:axId val="2599286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59929855"/>
        <c:crosses val="autoZero"/>
        <c:auto val="1"/>
        <c:lblAlgn val="ctr"/>
        <c:lblOffset val="100"/>
        <c:tickLblSkip val="3"/>
        <c:noMultiLvlLbl val="0"/>
      </c:catAx>
      <c:valAx>
        <c:axId val="25992985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259928607"/>
        <c:crosses val="autoZero"/>
        <c:crossBetween val="between"/>
      </c:valAx>
      <c:spPr>
        <a:noFill/>
        <a:ln>
          <a:noFill/>
        </a:ln>
        <a:effectLst/>
      </c:spPr>
    </c:plotArea>
    <c:legend>
      <c:legendPos val="b"/>
      <c:layout>
        <c:manualLayout>
          <c:xMode val="edge"/>
          <c:yMode val="edge"/>
          <c:x val="0.12082752525252527"/>
          <c:y val="0.86516349206349208"/>
          <c:w val="0.78720858585858589"/>
          <c:h val="0.1348365079365079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Gill Sans MT" panose="020B0502020104020203" pitchFamily="34" charset="0"/>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991208824844411E-2"/>
          <c:y val="3.7011334721258386E-2"/>
          <c:w val="0.88900884473988862"/>
          <c:h val="0.6587015797209943"/>
        </c:manualLayout>
      </c:layout>
      <c:lineChart>
        <c:grouping val="standard"/>
        <c:varyColors val="0"/>
        <c:ser>
          <c:idx val="0"/>
          <c:order val="0"/>
          <c:tx>
            <c:strRef>
              <c:f>GRÁFICO_18!$D$5</c:f>
              <c:strCache>
                <c:ptCount val="1"/>
                <c:pt idx="0">
                  <c:v>GFSI</c:v>
                </c:pt>
              </c:strCache>
            </c:strRef>
          </c:tx>
          <c:spPr>
            <a:ln w="28575" cap="rnd">
              <a:solidFill>
                <a:schemeClr val="accent1"/>
              </a:solidFill>
              <a:round/>
            </a:ln>
            <a:effectLst/>
          </c:spPr>
          <c:marker>
            <c:symbol val="none"/>
          </c:marker>
          <c:dPt>
            <c:idx val="32"/>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1-8544-480D-BC96-4727F6024B88}"/>
              </c:ext>
            </c:extLst>
          </c:dPt>
          <c:dPt>
            <c:idx val="33"/>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3-8544-480D-BC96-4727F6024B88}"/>
              </c:ext>
            </c:extLst>
          </c:dPt>
          <c:dPt>
            <c:idx val="34"/>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5-8544-480D-BC96-4727F6024B88}"/>
              </c:ext>
            </c:extLst>
          </c:dPt>
          <c:dPt>
            <c:idx val="35"/>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7-8544-480D-BC96-4727F6024B88}"/>
              </c:ext>
            </c:extLst>
          </c:dPt>
          <c:cat>
            <c:multiLvlStrRef>
              <c:f>GRÁFICO_18!$B$6:$C$41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GRÁFICO_18!$D$6:$D$41</c:f>
              <c:numCache>
                <c:formatCode>0.0</c:formatCode>
                <c:ptCount val="36"/>
                <c:pt idx="0">
                  <c:v>82.669417410657999</c:v>
                </c:pt>
                <c:pt idx="1">
                  <c:v>83.682845338404377</c:v>
                </c:pt>
                <c:pt idx="2">
                  <c:v>85.071687093410318</c:v>
                </c:pt>
                <c:pt idx="3">
                  <c:v>86.591825692962644</c:v>
                </c:pt>
                <c:pt idx="4">
                  <c:v>87.76808160018966</c:v>
                </c:pt>
                <c:pt idx="5">
                  <c:v>89.676173821088355</c:v>
                </c:pt>
                <c:pt idx="6">
                  <c:v>91.305495699525508</c:v>
                </c:pt>
                <c:pt idx="7">
                  <c:v>92.094808896013774</c:v>
                </c:pt>
                <c:pt idx="8">
                  <c:v>93.393366714589874</c:v>
                </c:pt>
                <c:pt idx="9">
                  <c:v>93.897110753624517</c:v>
                </c:pt>
                <c:pt idx="10">
                  <c:v>94.910154054385103</c:v>
                </c:pt>
                <c:pt idx="11">
                  <c:v>95.371480629836483</c:v>
                </c:pt>
                <c:pt idx="12">
                  <c:v>96.075250868708451</c:v>
                </c:pt>
                <c:pt idx="13">
                  <c:v>97.779859819481388</c:v>
                </c:pt>
                <c:pt idx="14">
                  <c:v>97.846634028809547</c:v>
                </c:pt>
                <c:pt idx="15">
                  <c:v>100</c:v>
                </c:pt>
                <c:pt idx="16">
                  <c:v>88.890143881698947</c:v>
                </c:pt>
                <c:pt idx="17">
                  <c:v>67.356860649394974</c:v>
                </c:pt>
                <c:pt idx="18">
                  <c:v>90.032932953220055</c:v>
                </c:pt>
                <c:pt idx="19">
                  <c:v>90.691199301761088</c:v>
                </c:pt>
                <c:pt idx="20">
                  <c:v>93.171888886459698</c:v>
                </c:pt>
                <c:pt idx="21">
                  <c:v>96.149736209651877</c:v>
                </c:pt>
                <c:pt idx="22">
                  <c:v>102.18803938139683</c:v>
                </c:pt>
                <c:pt idx="23">
                  <c:v>108.2369122092629</c:v>
                </c:pt>
                <c:pt idx="24">
                  <c:v>111.94398862833928</c:v>
                </c:pt>
                <c:pt idx="25">
                  <c:v>116.90970393394042</c:v>
                </c:pt>
                <c:pt idx="26">
                  <c:v>118.45387998033152</c:v>
                </c:pt>
                <c:pt idx="27">
                  <c:v>119.2183632565124</c:v>
                </c:pt>
                <c:pt idx="28">
                  <c:v>121.69634937741668</c:v>
                </c:pt>
                <c:pt idx="29">
                  <c:v>123.41667510312503</c:v>
                </c:pt>
                <c:pt idx="30">
                  <c:v>125.50810930121774</c:v>
                </c:pt>
                <c:pt idx="31">
                  <c:v>128.34596880865212</c:v>
                </c:pt>
                <c:pt idx="32">
                  <c:v>129.51690568652856</c:v>
                </c:pt>
                <c:pt idx="33">
                  <c:v>130.13478335875806</c:v>
                </c:pt>
                <c:pt idx="34">
                  <c:v>130.87843430976065</c:v>
                </c:pt>
                <c:pt idx="35">
                  <c:v>132.60423278930182</c:v>
                </c:pt>
              </c:numCache>
            </c:numRef>
          </c:val>
          <c:smooth val="0"/>
          <c:extLst>
            <c:ext xmlns:c16="http://schemas.microsoft.com/office/drawing/2014/chart" uri="{C3380CC4-5D6E-409C-BE32-E72D297353CC}">
              <c16:uniqueId val="{00000008-8544-480D-BC96-4727F6024B88}"/>
            </c:ext>
          </c:extLst>
        </c:ser>
        <c:ser>
          <c:idx val="1"/>
          <c:order val="1"/>
          <c:tx>
            <c:strRef>
              <c:f>GRÁFICO_18!$E$5</c:f>
              <c:strCache>
                <c:ptCount val="1"/>
                <c:pt idx="0">
                  <c:v>DN</c:v>
                </c:pt>
              </c:strCache>
            </c:strRef>
          </c:tx>
          <c:spPr>
            <a:ln w="28575" cap="rnd">
              <a:solidFill>
                <a:schemeClr val="accent2"/>
              </a:solidFill>
              <a:round/>
            </a:ln>
            <a:effectLst/>
          </c:spPr>
          <c:marker>
            <c:symbol val="none"/>
          </c:marker>
          <c:dPt>
            <c:idx val="32"/>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A-8544-480D-BC96-4727F6024B88}"/>
              </c:ext>
            </c:extLst>
          </c:dPt>
          <c:dPt>
            <c:idx val="33"/>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C-8544-480D-BC96-4727F6024B88}"/>
              </c:ext>
            </c:extLst>
          </c:dPt>
          <c:dPt>
            <c:idx val="34"/>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0E-8544-480D-BC96-4727F6024B88}"/>
              </c:ext>
            </c:extLst>
          </c:dPt>
          <c:dPt>
            <c:idx val="35"/>
            <c:marker>
              <c:symbol val="none"/>
            </c:marker>
            <c:bubble3D val="0"/>
            <c:spPr>
              <a:ln w="28575" cap="rnd">
                <a:solidFill>
                  <a:schemeClr val="accent2"/>
                </a:solidFill>
                <a:prstDash val="sysDot"/>
                <a:round/>
              </a:ln>
              <a:effectLst/>
            </c:spPr>
            <c:extLst>
              <c:ext xmlns:c16="http://schemas.microsoft.com/office/drawing/2014/chart" uri="{C3380CC4-5D6E-409C-BE32-E72D297353CC}">
                <c16:uniqueId val="{00000010-8544-480D-BC96-4727F6024B88}"/>
              </c:ext>
            </c:extLst>
          </c:dPt>
          <c:cat>
            <c:multiLvlStrRef>
              <c:f>GRÁFICO_18!$B$6:$C$41</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2016</c:v>
                  </c:pt>
                  <c:pt idx="4">
                    <c:v>2017</c:v>
                  </c:pt>
                  <c:pt idx="8">
                    <c:v>2018</c:v>
                  </c:pt>
                  <c:pt idx="12">
                    <c:v>2019</c:v>
                  </c:pt>
                  <c:pt idx="16">
                    <c:v>2020</c:v>
                  </c:pt>
                  <c:pt idx="20">
                    <c:v>2021</c:v>
                  </c:pt>
                  <c:pt idx="24">
                    <c:v>2022</c:v>
                  </c:pt>
                  <c:pt idx="28">
                    <c:v>2023</c:v>
                  </c:pt>
                  <c:pt idx="32">
                    <c:v>2024</c:v>
                  </c:pt>
                </c:lvl>
              </c:multiLvlStrCache>
            </c:multiLvlStrRef>
          </c:cat>
          <c:val>
            <c:numRef>
              <c:f>GRÁFICO_18!$E$6:$E$41</c:f>
              <c:numCache>
                <c:formatCode>0.0</c:formatCode>
                <c:ptCount val="36"/>
                <c:pt idx="0">
                  <c:v>86.748921065901754</c:v>
                </c:pt>
                <c:pt idx="1">
                  <c:v>87.033471515484919</c:v>
                </c:pt>
                <c:pt idx="2">
                  <c:v>87.789871444756614</c:v>
                </c:pt>
                <c:pt idx="3">
                  <c:v>88.798077237928709</c:v>
                </c:pt>
                <c:pt idx="4">
                  <c:v>90.186120225020787</c:v>
                </c:pt>
                <c:pt idx="5">
                  <c:v>91.180245846349308</c:v>
                </c:pt>
                <c:pt idx="6">
                  <c:v>92.264419078305409</c:v>
                </c:pt>
                <c:pt idx="7">
                  <c:v>93.3034047820193</c:v>
                </c:pt>
                <c:pt idx="8">
                  <c:v>94.135444704218159</c:v>
                </c:pt>
                <c:pt idx="9">
                  <c:v>95.603057034519338</c:v>
                </c:pt>
                <c:pt idx="10">
                  <c:v>96.459327950123452</c:v>
                </c:pt>
                <c:pt idx="11">
                  <c:v>97.297589343602041</c:v>
                </c:pt>
                <c:pt idx="12">
                  <c:v>98.035979750748211</c:v>
                </c:pt>
                <c:pt idx="13">
                  <c:v>97.75372142216284</c:v>
                </c:pt>
                <c:pt idx="14">
                  <c:v>100.05828536251531</c:v>
                </c:pt>
                <c:pt idx="15">
                  <c:v>100</c:v>
                </c:pt>
                <c:pt idx="16">
                  <c:v>95.720937542977268</c:v>
                </c:pt>
                <c:pt idx="17">
                  <c:v>79.531359489708379</c:v>
                </c:pt>
                <c:pt idx="18">
                  <c:v>92.656044323071185</c:v>
                </c:pt>
                <c:pt idx="19">
                  <c:v>93.23398626037185</c:v>
                </c:pt>
                <c:pt idx="20">
                  <c:v>95.04115994420323</c:v>
                </c:pt>
                <c:pt idx="21">
                  <c:v>96.564438070165096</c:v>
                </c:pt>
                <c:pt idx="22">
                  <c:v>100.22855720806565</c:v>
                </c:pt>
                <c:pt idx="23">
                  <c:v>104.55116996404645</c:v>
                </c:pt>
                <c:pt idx="24">
                  <c:v>105.6585918518373</c:v>
                </c:pt>
                <c:pt idx="25">
                  <c:v>107.09771639259448</c:v>
                </c:pt>
                <c:pt idx="26">
                  <c:v>110.94520521031848</c:v>
                </c:pt>
                <c:pt idx="27">
                  <c:v>111.82243266075955</c:v>
                </c:pt>
                <c:pt idx="28">
                  <c:v>111.72485379542492</c:v>
                </c:pt>
                <c:pt idx="29">
                  <c:v>112.9868301276384</c:v>
                </c:pt>
                <c:pt idx="30">
                  <c:v>115.73835766256049</c:v>
                </c:pt>
                <c:pt idx="31">
                  <c:v>118.50069091075791</c:v>
                </c:pt>
                <c:pt idx="32">
                  <c:v>119.61374777284585</c:v>
                </c:pt>
                <c:pt idx="33">
                  <c:v>120.24573003140689</c:v>
                </c:pt>
                <c:pt idx="34">
                  <c:v>120.99172852648994</c:v>
                </c:pt>
                <c:pt idx="35">
                  <c:v>122.47807523739534</c:v>
                </c:pt>
              </c:numCache>
            </c:numRef>
          </c:val>
          <c:smooth val="0"/>
          <c:extLst>
            <c:ext xmlns:c16="http://schemas.microsoft.com/office/drawing/2014/chart" uri="{C3380CC4-5D6E-409C-BE32-E72D297353CC}">
              <c16:uniqueId val="{00000011-8544-480D-BC96-4727F6024B88}"/>
            </c:ext>
          </c:extLst>
        </c:ser>
        <c:dLbls>
          <c:showLegendKey val="0"/>
          <c:showVal val="0"/>
          <c:showCatName val="0"/>
          <c:showSerName val="0"/>
          <c:showPercent val="0"/>
          <c:showBubbleSize val="0"/>
        </c:dLbls>
        <c:smooth val="0"/>
        <c:axId val="549717120"/>
        <c:axId val="549709632"/>
      </c:lineChart>
      <c:catAx>
        <c:axId val="54971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09632"/>
        <c:crosses val="autoZero"/>
        <c:auto val="1"/>
        <c:lblAlgn val="ctr"/>
        <c:lblOffset val="100"/>
        <c:tickLblSkip val="1"/>
        <c:noMultiLvlLbl val="0"/>
      </c:catAx>
      <c:valAx>
        <c:axId val="549709632"/>
        <c:scaling>
          <c:orientation val="minMax"/>
          <c:min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49717120"/>
        <c:crosses val="autoZero"/>
        <c:crossBetween val="between"/>
      </c:valAx>
      <c:spPr>
        <a:noFill/>
        <a:ln>
          <a:noFill/>
        </a:ln>
        <a:effectLst/>
      </c:spPr>
    </c:plotArea>
    <c:legend>
      <c:legendPos val="b"/>
      <c:layout>
        <c:manualLayout>
          <c:xMode val="edge"/>
          <c:yMode val="edge"/>
          <c:x val="0.36059976851851844"/>
          <c:y val="0.91767341269841274"/>
          <c:w val="0.27880046296296296"/>
          <c:h val="8.23265873015873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21349146684919"/>
          <c:y val="6.6374278778372833E-2"/>
          <c:w val="0.85959909338778995"/>
          <c:h val="0.52431123540551516"/>
        </c:manualLayout>
      </c:layout>
      <c:barChart>
        <c:barDir val="col"/>
        <c:grouping val="clustered"/>
        <c:varyColors val="0"/>
        <c:ser>
          <c:idx val="0"/>
          <c:order val="0"/>
          <c:tx>
            <c:strRef>
              <c:f>GRÁFICO_19!$D$5</c:f>
              <c:strCache>
                <c:ptCount val="1"/>
                <c:pt idx="0">
                  <c:v>BASE</c:v>
                </c:pt>
              </c:strCache>
            </c:strRef>
          </c:tx>
          <c:spPr>
            <a:solidFill>
              <a:schemeClr val="accent1"/>
            </a:solidFill>
            <a:ln>
              <a:noFill/>
            </a:ln>
            <a:effectLst/>
          </c:spPr>
          <c:invertIfNegative val="0"/>
          <c:dPt>
            <c:idx val="5"/>
            <c:invertIfNegative val="0"/>
            <c:bubble3D val="0"/>
            <c:spPr>
              <a:noFill/>
              <a:ln w="19050">
                <a:solidFill>
                  <a:schemeClr val="accent1"/>
                </a:solidFill>
              </a:ln>
              <a:effectLst/>
            </c:spPr>
            <c:extLst>
              <c:ext xmlns:c16="http://schemas.microsoft.com/office/drawing/2014/chart" uri="{C3380CC4-5D6E-409C-BE32-E72D297353CC}">
                <c16:uniqueId val="{00000001-3EF2-45FC-AB4F-7B52827B7F35}"/>
              </c:ext>
            </c:extLst>
          </c:dPt>
          <c:dPt>
            <c:idx val="6"/>
            <c:invertIfNegative val="0"/>
            <c:bubble3D val="0"/>
            <c:spPr>
              <a:noFill/>
              <a:ln w="19050">
                <a:solidFill>
                  <a:schemeClr val="accent1"/>
                </a:solidFill>
              </a:ln>
              <a:effectLst/>
            </c:spPr>
            <c:extLst>
              <c:ext xmlns:c16="http://schemas.microsoft.com/office/drawing/2014/chart" uri="{C3380CC4-5D6E-409C-BE32-E72D297353CC}">
                <c16:uniqueId val="{00000003-3EF2-45FC-AB4F-7B52827B7F35}"/>
              </c:ext>
            </c:extLst>
          </c:dPt>
          <c:dPt>
            <c:idx val="7"/>
            <c:invertIfNegative val="0"/>
            <c:bubble3D val="0"/>
            <c:spPr>
              <a:noFill/>
              <a:ln w="19050">
                <a:solidFill>
                  <a:schemeClr val="accent1"/>
                </a:solidFill>
              </a:ln>
              <a:effectLst/>
            </c:spPr>
            <c:extLst>
              <c:ext xmlns:c16="http://schemas.microsoft.com/office/drawing/2014/chart" uri="{C3380CC4-5D6E-409C-BE32-E72D297353CC}">
                <c16:uniqueId val="{00000001-D525-42F7-A145-834EB997C8BB}"/>
              </c:ext>
            </c:extLst>
          </c:dPt>
          <c:dPt>
            <c:idx val="8"/>
            <c:invertIfNegative val="0"/>
            <c:bubble3D val="0"/>
            <c:spPr>
              <a:noFill/>
              <a:ln w="19050">
                <a:solidFill>
                  <a:schemeClr val="accent1"/>
                </a:solidFill>
              </a:ln>
              <a:effectLst/>
            </c:spPr>
            <c:extLst>
              <c:ext xmlns:c16="http://schemas.microsoft.com/office/drawing/2014/chart" uri="{C3380CC4-5D6E-409C-BE32-E72D297353CC}">
                <c16:uniqueId val="{00000003-D525-42F7-A145-834EB997C8BB}"/>
              </c:ext>
            </c:extLst>
          </c:dPt>
          <c:dPt>
            <c:idx val="9"/>
            <c:invertIfNegative val="0"/>
            <c:bubble3D val="0"/>
            <c:spPr>
              <a:noFill/>
              <a:ln w="19050">
                <a:solidFill>
                  <a:schemeClr val="accent1"/>
                </a:solidFill>
              </a:ln>
              <a:effectLst/>
            </c:spPr>
            <c:extLst>
              <c:ext xmlns:c16="http://schemas.microsoft.com/office/drawing/2014/chart" uri="{C3380CC4-5D6E-409C-BE32-E72D297353CC}">
                <c16:uniqueId val="{00000005-D525-42F7-A145-834EB997C8BB}"/>
              </c:ext>
            </c:extLst>
          </c:dPt>
          <c:dLbls>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1-3EF2-45FC-AB4F-7B52827B7F35}"/>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3-3EF2-45FC-AB4F-7B52827B7F35}"/>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1-D525-42F7-A145-834EB997C8B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3-D525-42F7-A145-834EB997C8BB}"/>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extLst>
                <c:ext xmlns:c16="http://schemas.microsoft.com/office/drawing/2014/chart" uri="{C3380CC4-5D6E-409C-BE32-E72D297353CC}">
                  <c16:uniqueId val="{00000005-D525-42F7-A145-834EB997C8B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GRÁFICO_19!$C$6:$C$15</c:f>
              <c:strCache>
                <c:ptCount val="10"/>
                <c:pt idx="0">
                  <c:v>1996-2019</c:v>
                </c:pt>
                <c:pt idx="1">
                  <c:v>2020</c:v>
                </c:pt>
                <c:pt idx="2">
                  <c:v>2021</c:v>
                </c:pt>
                <c:pt idx="3">
                  <c:v>2022</c:v>
                </c:pt>
                <c:pt idx="4">
                  <c:v>2023</c:v>
                </c:pt>
                <c:pt idx="5">
                  <c:v>2024 (*)</c:v>
                </c:pt>
                <c:pt idx="6">
                  <c:v>2025 (*)</c:v>
                </c:pt>
                <c:pt idx="7">
                  <c:v>2026 (*)</c:v>
                </c:pt>
                <c:pt idx="8">
                  <c:v>2027 (*)</c:v>
                </c:pt>
                <c:pt idx="9">
                  <c:v>2028 (*)</c:v>
                </c:pt>
              </c:strCache>
            </c:strRef>
          </c:cat>
          <c:val>
            <c:numRef>
              <c:f>GRÁFICO_19!$D$6:$D$15</c:f>
              <c:numCache>
                <c:formatCode>0.0</c:formatCode>
                <c:ptCount val="10"/>
                <c:pt idx="0">
                  <c:v>1.0378029120938137</c:v>
                </c:pt>
                <c:pt idx="1">
                  <c:v>1.5936865674241611</c:v>
                </c:pt>
                <c:pt idx="2">
                  <c:v>1.9089854336359358</c:v>
                </c:pt>
                <c:pt idx="3">
                  <c:v>1.6918799446147332</c:v>
                </c:pt>
                <c:pt idx="4">
                  <c:v>1.2927662163358382</c:v>
                </c:pt>
                <c:pt idx="5">
                  <c:v>0.91182941573234133</c:v>
                </c:pt>
                <c:pt idx="6">
                  <c:v>0.99860395594231577</c:v>
                </c:pt>
                <c:pt idx="7">
                  <c:v>0.97321648312707065</c:v>
                </c:pt>
                <c:pt idx="8">
                  <c:v>0.9680574549791805</c:v>
                </c:pt>
                <c:pt idx="9">
                  <c:v>0.96456495616726345</c:v>
                </c:pt>
              </c:numCache>
            </c:numRef>
          </c:val>
          <c:extLst>
            <c:ext xmlns:c16="http://schemas.microsoft.com/office/drawing/2014/chart" uri="{C3380CC4-5D6E-409C-BE32-E72D297353CC}">
              <c16:uniqueId val="{0000000A-D525-42F7-A145-834EB997C8BB}"/>
            </c:ext>
          </c:extLst>
        </c:ser>
        <c:dLbls>
          <c:showLegendKey val="0"/>
          <c:showVal val="0"/>
          <c:showCatName val="0"/>
          <c:showSerName val="0"/>
          <c:showPercent val="0"/>
          <c:showBubbleSize val="0"/>
        </c:dLbls>
        <c:gapWidth val="25"/>
        <c:overlap val="-27"/>
        <c:axId val="1379849248"/>
        <c:axId val="1379846336"/>
      </c:barChart>
      <c:catAx>
        <c:axId val="137984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6336"/>
        <c:crosses val="autoZero"/>
        <c:auto val="1"/>
        <c:lblAlgn val="ctr"/>
        <c:lblOffset val="100"/>
        <c:noMultiLvlLbl val="0"/>
      </c:catAx>
      <c:valAx>
        <c:axId val="1379846336"/>
        <c:scaling>
          <c:orientation val="minMax"/>
          <c:max val="2"/>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1379849248"/>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0474137931036"/>
          <c:y val="3.4919344042838016E-2"/>
          <c:w val="0.85136113553891946"/>
          <c:h val="0.63339084967320269"/>
        </c:manualLayout>
      </c:layout>
      <c:barChart>
        <c:barDir val="col"/>
        <c:grouping val="stacked"/>
        <c:varyColors val="0"/>
        <c:ser>
          <c:idx val="1"/>
          <c:order val="1"/>
          <c:tx>
            <c:strRef>
              <c:f>GRÁFICO_20!$I$8</c:f>
              <c:strCache>
                <c:ptCount val="1"/>
                <c:pt idx="0">
                  <c:v>Real</c:v>
                </c:pt>
              </c:strCache>
            </c:strRef>
          </c:tx>
          <c:spPr>
            <a:solidFill>
              <a:schemeClr val="bg1">
                <a:lumMod val="65000"/>
              </a:schemeClr>
            </a:solidFill>
            <a:ln>
              <a:noFill/>
            </a:ln>
            <a:effectLst/>
          </c:spPr>
          <c:invertIfNegative val="0"/>
          <c:cat>
            <c:numRef>
              <c:f>GRÁFICO_20!$K$6:$P$6</c:f>
              <c:numCache>
                <c:formatCode>General</c:formatCode>
                <c:ptCount val="6"/>
                <c:pt idx="0">
                  <c:v>2019</c:v>
                </c:pt>
                <c:pt idx="1">
                  <c:v>2020</c:v>
                </c:pt>
                <c:pt idx="2">
                  <c:v>2021</c:v>
                </c:pt>
                <c:pt idx="3">
                  <c:v>2022</c:v>
                </c:pt>
                <c:pt idx="4">
                  <c:v>2023</c:v>
                </c:pt>
                <c:pt idx="5">
                  <c:v>2024</c:v>
                </c:pt>
              </c:numCache>
            </c:numRef>
          </c:cat>
          <c:val>
            <c:numRef>
              <c:f>GRÁFICO_20!$K$8:$P$8</c:f>
              <c:numCache>
                <c:formatCode>0.0</c:formatCode>
                <c:ptCount val="6"/>
                <c:pt idx="0">
                  <c:v>-0.96372476369537508</c:v>
                </c:pt>
                <c:pt idx="1">
                  <c:v>-11.576232401085743</c:v>
                </c:pt>
                <c:pt idx="2">
                  <c:v>5.5981864541815538</c:v>
                </c:pt>
                <c:pt idx="3">
                  <c:v>6.8626529157296918</c:v>
                </c:pt>
                <c:pt idx="4">
                  <c:v>-8.2777687099165179E-2</c:v>
                </c:pt>
                <c:pt idx="5">
                  <c:v>1.8965987218054416</c:v>
                </c:pt>
              </c:numCache>
            </c:numRef>
          </c:val>
          <c:extLst>
            <c:ext xmlns:c16="http://schemas.microsoft.com/office/drawing/2014/chart" uri="{C3380CC4-5D6E-409C-BE32-E72D297353CC}">
              <c16:uniqueId val="{00000000-0394-4525-A1EA-684777005CED}"/>
            </c:ext>
          </c:extLst>
        </c:ser>
        <c:ser>
          <c:idx val="2"/>
          <c:order val="2"/>
          <c:tx>
            <c:strRef>
              <c:f>GRÁFICO_20!$I$9</c:f>
              <c:strCache>
                <c:ptCount val="1"/>
                <c:pt idx="0">
                  <c:v>Precios</c:v>
                </c:pt>
              </c:strCache>
            </c:strRef>
          </c:tx>
          <c:spPr>
            <a:solidFill>
              <a:schemeClr val="accent6">
                <a:lumMod val="75000"/>
              </a:schemeClr>
            </a:solidFill>
            <a:ln>
              <a:noFill/>
            </a:ln>
            <a:effectLst/>
          </c:spPr>
          <c:invertIfNegative val="0"/>
          <c:cat>
            <c:numRef>
              <c:f>GRÁFICO_20!$K$6:$P$6</c:f>
              <c:numCache>
                <c:formatCode>General</c:formatCode>
                <c:ptCount val="6"/>
                <c:pt idx="0">
                  <c:v>2019</c:v>
                </c:pt>
                <c:pt idx="1">
                  <c:v>2020</c:v>
                </c:pt>
                <c:pt idx="2">
                  <c:v>2021</c:v>
                </c:pt>
                <c:pt idx="3">
                  <c:v>2022</c:v>
                </c:pt>
                <c:pt idx="4">
                  <c:v>2023</c:v>
                </c:pt>
                <c:pt idx="5">
                  <c:v>2024</c:v>
                </c:pt>
              </c:numCache>
            </c:numRef>
          </c:cat>
          <c:val>
            <c:numRef>
              <c:f>GRÁFICO_20!$K$9:$P$9</c:f>
              <c:numCache>
                <c:formatCode>0.0</c:formatCode>
                <c:ptCount val="6"/>
                <c:pt idx="0">
                  <c:v>0.11885622114086698</c:v>
                </c:pt>
                <c:pt idx="1">
                  <c:v>-0.65038713308232921</c:v>
                </c:pt>
                <c:pt idx="2">
                  <c:v>0.98459209854755536</c:v>
                </c:pt>
                <c:pt idx="3">
                  <c:v>4.2909745980390399</c:v>
                </c:pt>
                <c:pt idx="4">
                  <c:v>-3.3397927960842835</c:v>
                </c:pt>
                <c:pt idx="5">
                  <c:v>-0.51656864434118244</c:v>
                </c:pt>
              </c:numCache>
            </c:numRef>
          </c:val>
          <c:extLst>
            <c:ext xmlns:c16="http://schemas.microsoft.com/office/drawing/2014/chart" uri="{C3380CC4-5D6E-409C-BE32-E72D297353CC}">
              <c16:uniqueId val="{00000001-0394-4525-A1EA-684777005CED}"/>
            </c:ext>
          </c:extLst>
        </c:ser>
        <c:ser>
          <c:idx val="3"/>
          <c:order val="3"/>
          <c:tx>
            <c:strRef>
              <c:f>GRÁFICO_20!$I$10</c:f>
              <c:strCache>
                <c:ptCount val="1"/>
                <c:pt idx="0">
                  <c:v>Medidas</c:v>
                </c:pt>
              </c:strCache>
            </c:strRef>
          </c:tx>
          <c:spPr>
            <a:solidFill>
              <a:schemeClr val="accent4">
                <a:lumMod val="20000"/>
                <a:lumOff val="80000"/>
              </a:schemeClr>
            </a:solidFill>
            <a:ln>
              <a:noFill/>
            </a:ln>
            <a:effectLst/>
          </c:spPr>
          <c:invertIfNegative val="0"/>
          <c:cat>
            <c:numRef>
              <c:f>GRÁFICO_20!$K$6:$P$6</c:f>
              <c:numCache>
                <c:formatCode>General</c:formatCode>
                <c:ptCount val="6"/>
                <c:pt idx="0">
                  <c:v>2019</c:v>
                </c:pt>
                <c:pt idx="1">
                  <c:v>2020</c:v>
                </c:pt>
                <c:pt idx="2">
                  <c:v>2021</c:v>
                </c:pt>
                <c:pt idx="3">
                  <c:v>2022</c:v>
                </c:pt>
                <c:pt idx="4">
                  <c:v>2023</c:v>
                </c:pt>
                <c:pt idx="5">
                  <c:v>2024</c:v>
                </c:pt>
              </c:numCache>
            </c:numRef>
          </c:cat>
          <c:val>
            <c:numRef>
              <c:f>GRÁFICO_20!$K$10:$P$10</c:f>
              <c:numCache>
                <c:formatCode>0.0</c:formatCode>
                <c:ptCount val="6"/>
                <c:pt idx="0">
                  <c:v>4.9931401561289164</c:v>
                </c:pt>
                <c:pt idx="1">
                  <c:v>0.11225587154336109</c:v>
                </c:pt>
                <c:pt idx="2">
                  <c:v>-1.585974450909567</c:v>
                </c:pt>
                <c:pt idx="3">
                  <c:v>-8.6422778712827757</c:v>
                </c:pt>
                <c:pt idx="4">
                  <c:v>6.0584521505983071</c:v>
                </c:pt>
                <c:pt idx="5">
                  <c:v>5.3100139618666136</c:v>
                </c:pt>
              </c:numCache>
            </c:numRef>
          </c:val>
          <c:extLst>
            <c:ext xmlns:c16="http://schemas.microsoft.com/office/drawing/2014/chart" uri="{C3380CC4-5D6E-409C-BE32-E72D297353CC}">
              <c16:uniqueId val="{00000002-0394-4525-A1EA-684777005CED}"/>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GRÁFICO_20!$I$7</c:f>
              <c:strCache>
                <c:ptCount val="1"/>
                <c:pt idx="0">
                  <c:v>TOTAL</c:v>
                </c:pt>
              </c:strCache>
            </c:strRef>
          </c:tx>
          <c:spPr>
            <a:ln w="28575" cap="rnd">
              <a:solidFill>
                <a:schemeClr val="accent1"/>
              </a:solidFill>
              <a:round/>
            </a:ln>
            <a:effectLst/>
          </c:spPr>
          <c:marker>
            <c:symbol val="diamond"/>
            <c:size val="7"/>
            <c:spPr>
              <a:solidFill>
                <a:schemeClr val="bg1"/>
              </a:solidFill>
              <a:ln w="15875">
                <a:solidFill>
                  <a:schemeClr val="accent1"/>
                </a:solidFill>
              </a:ln>
              <a:effectLst/>
            </c:spPr>
          </c:marker>
          <c:dPt>
            <c:idx val="4"/>
            <c:marker>
              <c:symbol val="diamond"/>
              <c:size val="7"/>
              <c:spPr>
                <a:solidFill>
                  <a:schemeClr val="bg1"/>
                </a:solidFill>
                <a:ln w="1587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0394-4525-A1EA-684777005CED}"/>
              </c:ext>
            </c:extLst>
          </c:dPt>
          <c:dPt>
            <c:idx val="5"/>
            <c:marker>
              <c:symbol val="diamond"/>
              <c:size val="7"/>
              <c:spPr>
                <a:solidFill>
                  <a:schemeClr val="bg1"/>
                </a:solidFill>
                <a:ln w="15875">
                  <a:solidFill>
                    <a:schemeClr val="accent1"/>
                  </a:solidFill>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0394-4525-A1EA-684777005CED}"/>
              </c:ext>
            </c:extLst>
          </c:dPt>
          <c:dLbls>
            <c:dLbl>
              <c:idx val="0"/>
              <c:layout>
                <c:manualLayout>
                  <c:x val="-4.4036746049982756E-2"/>
                  <c:y val="-0.1621584067371460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94-4525-A1EA-684777005CED}"/>
                </c:ext>
              </c:extLst>
            </c:dLbl>
            <c:dLbl>
              <c:idx val="1"/>
              <c:layout>
                <c:manualLayout>
                  <c:x val="-8.2440373563218386E-2"/>
                  <c:y val="7.05228758169933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94-4525-A1EA-684777005CED}"/>
                </c:ext>
              </c:extLst>
            </c:dLbl>
            <c:dLbl>
              <c:idx val="2"/>
              <c:layout>
                <c:manualLayout>
                  <c:x val="-6.6823727049579437E-2"/>
                  <c:y val="-7.9780242867464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94-4525-A1EA-684777005CED}"/>
                </c:ext>
              </c:extLst>
            </c:dLbl>
            <c:dLbl>
              <c:idx val="3"/>
              <c:layout>
                <c:manualLayout>
                  <c:x val="-5.463883164367226E-2"/>
                  <c:y val="-0.1808152765732692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94-4525-A1EA-684777005CED}"/>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Gill Sans MT" panose="020B0502020104020203" pitchFamily="34" charset="0"/>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GRÁFICO_20!$K$6:$P$6</c:f>
              <c:numCache>
                <c:formatCode>General</c:formatCode>
                <c:ptCount val="6"/>
                <c:pt idx="0">
                  <c:v>2019</c:v>
                </c:pt>
                <c:pt idx="1">
                  <c:v>2020</c:v>
                </c:pt>
                <c:pt idx="2">
                  <c:v>2021</c:v>
                </c:pt>
                <c:pt idx="3">
                  <c:v>2022</c:v>
                </c:pt>
                <c:pt idx="4">
                  <c:v>2023</c:v>
                </c:pt>
                <c:pt idx="5">
                  <c:v>2024</c:v>
                </c:pt>
              </c:numCache>
            </c:numRef>
          </c:cat>
          <c:val>
            <c:numRef>
              <c:f>GRÁFICO_20!$K$7:$P$7</c:f>
              <c:numCache>
                <c:formatCode>0.0</c:formatCode>
                <c:ptCount val="6"/>
                <c:pt idx="0">
                  <c:v>4.1482716135744058</c:v>
                </c:pt>
                <c:pt idx="1">
                  <c:v>-12.114363662624704</c:v>
                </c:pt>
                <c:pt idx="2">
                  <c:v>4.9968041018195519</c:v>
                </c:pt>
                <c:pt idx="3">
                  <c:v>2.5113496424859605</c:v>
                </c:pt>
                <c:pt idx="4">
                  <c:v>2.6358816674148633</c:v>
                </c:pt>
                <c:pt idx="5">
                  <c:v>6.6900440393308891</c:v>
                </c:pt>
              </c:numCache>
            </c:numRef>
          </c:val>
          <c:smooth val="0"/>
          <c:extLst>
            <c:ext xmlns:c16="http://schemas.microsoft.com/office/drawing/2014/chart" uri="{C3380CC4-5D6E-409C-BE32-E72D297353CC}">
              <c16:uniqueId val="{0000000B-0394-4525-A1EA-684777005CED}"/>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5824"/>
        <c:crosses val="autoZero"/>
        <c:auto val="1"/>
        <c:lblAlgn val="ctr"/>
        <c:lblOffset val="100"/>
        <c:noMultiLvlLbl val="0"/>
      </c:catAx>
      <c:valAx>
        <c:axId val="1018265824"/>
        <c:scaling>
          <c:orientation val="minMax"/>
          <c:max val="2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18264576"/>
        <c:crosses val="autoZero"/>
        <c:crossBetween val="between"/>
        <c:majorUnit val="10"/>
      </c:valAx>
      <c:spPr>
        <a:noFill/>
        <a:ln>
          <a:noFill/>
        </a:ln>
        <a:effectLst/>
      </c:spPr>
    </c:plotArea>
    <c:legend>
      <c:legendPos val="b"/>
      <c:layout>
        <c:manualLayout>
          <c:xMode val="edge"/>
          <c:yMode val="edge"/>
          <c:x val="1.5620305249467609E-2"/>
          <c:y val="0.80526895424836598"/>
          <c:w val="0.96921618088460726"/>
          <c:h val="0.19473104575163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4600403152459"/>
          <c:y val="3.4919306961755471E-2"/>
          <c:w val="0.85136113553891946"/>
          <c:h val="0.66477152007195972"/>
        </c:manualLayout>
      </c:layout>
      <c:barChart>
        <c:barDir val="col"/>
        <c:grouping val="stacked"/>
        <c:varyColors val="0"/>
        <c:ser>
          <c:idx val="1"/>
          <c:order val="1"/>
          <c:tx>
            <c:strRef>
              <c:f>GRÁFICO_3!$H$7</c:f>
              <c:strCache>
                <c:ptCount val="1"/>
                <c:pt idx="0">
                  <c:v>Real</c:v>
                </c:pt>
              </c:strCache>
            </c:strRef>
          </c:tx>
          <c:spPr>
            <a:solidFill>
              <a:schemeClr val="bg1">
                <a:lumMod val="65000"/>
              </a:schemeClr>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GRÁFICO_3!$J$7:$O$7</c:f>
              <c:numCache>
                <c:formatCode>0.0</c:formatCode>
                <c:ptCount val="6"/>
                <c:pt idx="0">
                  <c:v>3.6830794078990818</c:v>
                </c:pt>
                <c:pt idx="1">
                  <c:v>-6.843951942597295</c:v>
                </c:pt>
                <c:pt idx="2">
                  <c:v>3.4148617112741539</c:v>
                </c:pt>
                <c:pt idx="3">
                  <c:v>5.9709229511451092</c:v>
                </c:pt>
                <c:pt idx="4">
                  <c:v>3.0208051733126373</c:v>
                </c:pt>
                <c:pt idx="5">
                  <c:v>1.8862045193888699</c:v>
                </c:pt>
              </c:numCache>
            </c:numRef>
          </c:val>
          <c:extLst>
            <c:ext xmlns:c16="http://schemas.microsoft.com/office/drawing/2014/chart" uri="{C3380CC4-5D6E-409C-BE32-E72D297353CC}">
              <c16:uniqueId val="{00000000-9A34-412C-8E43-A20AFC89BB58}"/>
            </c:ext>
          </c:extLst>
        </c:ser>
        <c:ser>
          <c:idx val="4"/>
          <c:order val="2"/>
          <c:tx>
            <c:strRef>
              <c:f>GRÁFICO_3!$H$10</c:f>
              <c:strCache>
                <c:ptCount val="1"/>
                <c:pt idx="0">
                  <c:v>Elementos diversos</c:v>
                </c:pt>
              </c:strCache>
            </c:strRef>
          </c:tx>
          <c:spPr>
            <a:solidFill>
              <a:schemeClr val="bg1">
                <a:lumMod val="85000"/>
              </a:schemeClr>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GRÁFICO_3!$J$10:$O$10</c:f>
              <c:numCache>
                <c:formatCode>0.0</c:formatCode>
                <c:ptCount val="6"/>
                <c:pt idx="0">
                  <c:v>0.47206587949880502</c:v>
                </c:pt>
                <c:pt idx="1">
                  <c:v>0.8728243109892122</c:v>
                </c:pt>
                <c:pt idx="2">
                  <c:v>1.6835587116635884</c:v>
                </c:pt>
                <c:pt idx="3">
                  <c:v>1.6574719116694883</c:v>
                </c:pt>
                <c:pt idx="4">
                  <c:v>0.942533869790944</c:v>
                </c:pt>
                <c:pt idx="5">
                  <c:v>0.80601251551930853</c:v>
                </c:pt>
              </c:numCache>
            </c:numRef>
          </c:val>
          <c:extLst>
            <c:ext xmlns:c16="http://schemas.microsoft.com/office/drawing/2014/chart" uri="{C3380CC4-5D6E-409C-BE32-E72D297353CC}">
              <c16:uniqueId val="{00000001-9A34-412C-8E43-A20AFC89BB58}"/>
            </c:ext>
          </c:extLst>
        </c:ser>
        <c:ser>
          <c:idx val="2"/>
          <c:order val="3"/>
          <c:tx>
            <c:strRef>
              <c:f>GRÁFICO_3!$H$8</c:f>
              <c:strCache>
                <c:ptCount val="1"/>
                <c:pt idx="0">
                  <c:v>Precios</c:v>
                </c:pt>
              </c:strCache>
            </c:strRef>
          </c:tx>
          <c:spPr>
            <a:solidFill>
              <a:schemeClr val="accent6">
                <a:lumMod val="75000"/>
              </a:schemeClr>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GRÁFICO_3!$J$8:$O$8</c:f>
              <c:numCache>
                <c:formatCode>0.0</c:formatCode>
                <c:ptCount val="6"/>
                <c:pt idx="0">
                  <c:v>4.1160592853572</c:v>
                </c:pt>
                <c:pt idx="1">
                  <c:v>3.0974759528514384</c:v>
                </c:pt>
                <c:pt idx="2">
                  <c:v>2.0248595838647545</c:v>
                </c:pt>
                <c:pt idx="3">
                  <c:v>4.1405552446430827</c:v>
                </c:pt>
                <c:pt idx="4">
                  <c:v>6.4854158089396359</c:v>
                </c:pt>
                <c:pt idx="5">
                  <c:v>3.1374360988141392</c:v>
                </c:pt>
              </c:numCache>
            </c:numRef>
          </c:val>
          <c:extLst>
            <c:ext xmlns:c16="http://schemas.microsoft.com/office/drawing/2014/chart" uri="{C3380CC4-5D6E-409C-BE32-E72D297353CC}">
              <c16:uniqueId val="{00000002-9A34-412C-8E43-A20AFC89BB58}"/>
            </c:ext>
          </c:extLst>
        </c:ser>
        <c:ser>
          <c:idx val="3"/>
          <c:order val="4"/>
          <c:tx>
            <c:strRef>
              <c:f>GRÁFICO_3!$H$9</c:f>
              <c:strCache>
                <c:ptCount val="1"/>
                <c:pt idx="0">
                  <c:v>Tipos ef. medios</c:v>
                </c:pt>
              </c:strCache>
            </c:strRef>
          </c:tx>
          <c:spPr>
            <a:solidFill>
              <a:schemeClr val="accent6"/>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GRÁFICO_3!$J$9:$O$9</c:f>
              <c:numCache>
                <c:formatCode>0.0</c:formatCode>
                <c:ptCount val="6"/>
                <c:pt idx="0">
                  <c:v>2.6723990048613887E-2</c:v>
                </c:pt>
                <c:pt idx="1">
                  <c:v>4.7166546997294745</c:v>
                </c:pt>
                <c:pt idx="2">
                  <c:v>0.2020711095056604</c:v>
                </c:pt>
                <c:pt idx="3">
                  <c:v>3.0995575196977487</c:v>
                </c:pt>
                <c:pt idx="4">
                  <c:v>2.9292425093041459</c:v>
                </c:pt>
                <c:pt idx="5">
                  <c:v>2.3040499765940354</c:v>
                </c:pt>
              </c:numCache>
            </c:numRef>
          </c:val>
          <c:extLst>
            <c:ext xmlns:c16="http://schemas.microsoft.com/office/drawing/2014/chart" uri="{C3380CC4-5D6E-409C-BE32-E72D297353CC}">
              <c16:uniqueId val="{00000003-9A34-412C-8E43-A20AFC89BB58}"/>
            </c:ext>
          </c:extLst>
        </c:ser>
        <c:ser>
          <c:idx val="5"/>
          <c:order val="5"/>
          <c:tx>
            <c:strRef>
              <c:f>GRÁFICO_3!$H$11</c:f>
              <c:strCache>
                <c:ptCount val="1"/>
                <c:pt idx="0">
                  <c:v>Medidas</c:v>
                </c:pt>
              </c:strCache>
            </c:strRef>
          </c:tx>
          <c:spPr>
            <a:solidFill>
              <a:schemeClr val="accent4">
                <a:lumMod val="40000"/>
                <a:lumOff val="60000"/>
              </a:schemeClr>
            </a:solidFill>
            <a:ln>
              <a:noFill/>
            </a:ln>
            <a:effectLst/>
          </c:spPr>
          <c:invertIfNegative val="0"/>
          <c:cat>
            <c:numRef>
              <c:f>GRÁFICO_3!$J$5:$O$5</c:f>
              <c:numCache>
                <c:formatCode>General</c:formatCode>
                <c:ptCount val="6"/>
                <c:pt idx="0">
                  <c:v>2019</c:v>
                </c:pt>
                <c:pt idx="1">
                  <c:v>2020</c:v>
                </c:pt>
                <c:pt idx="2">
                  <c:v>2021</c:v>
                </c:pt>
                <c:pt idx="3">
                  <c:v>2022</c:v>
                </c:pt>
                <c:pt idx="4">
                  <c:v>2023</c:v>
                </c:pt>
                <c:pt idx="5">
                  <c:v>2024</c:v>
                </c:pt>
              </c:numCache>
            </c:numRef>
          </c:cat>
          <c:val>
            <c:numRef>
              <c:f>GRÁFICO_3!$J$11:$O$11</c:f>
              <c:numCache>
                <c:formatCode>0.0</c:formatCode>
                <c:ptCount val="6"/>
                <c:pt idx="0">
                  <c:v>-3.4299374036423695</c:v>
                </c:pt>
                <c:pt idx="1">
                  <c:v>-0.60074432221522478</c:v>
                </c:pt>
                <c:pt idx="2">
                  <c:v>0.14777490830481346</c:v>
                </c:pt>
                <c:pt idx="3">
                  <c:v>0.93288057529411095</c:v>
                </c:pt>
                <c:pt idx="4">
                  <c:v>-3.5182765837238335</c:v>
                </c:pt>
                <c:pt idx="5">
                  <c:v>-1.159213024941752</c:v>
                </c:pt>
              </c:numCache>
            </c:numRef>
          </c:val>
          <c:extLst>
            <c:ext xmlns:c16="http://schemas.microsoft.com/office/drawing/2014/chart" uri="{C3380CC4-5D6E-409C-BE32-E72D297353CC}">
              <c16:uniqueId val="{00000004-9A34-412C-8E43-A20AFC89BB58}"/>
            </c:ext>
          </c:extLst>
        </c:ser>
        <c:dLbls>
          <c:showLegendKey val="0"/>
          <c:showVal val="0"/>
          <c:showCatName val="0"/>
          <c:showSerName val="0"/>
          <c:showPercent val="0"/>
          <c:showBubbleSize val="0"/>
        </c:dLbls>
        <c:gapWidth val="50"/>
        <c:overlap val="100"/>
        <c:axId val="1018264576"/>
        <c:axId val="1018265824"/>
      </c:barChart>
      <c:lineChart>
        <c:grouping val="standard"/>
        <c:varyColors val="0"/>
        <c:ser>
          <c:idx val="0"/>
          <c:order val="0"/>
          <c:tx>
            <c:strRef>
              <c:f>GRÁFICO_3!$H$6</c:f>
              <c:strCache>
                <c:ptCount val="1"/>
                <c:pt idx="0">
                  <c:v>TOTAL</c:v>
                </c:pt>
              </c:strCache>
            </c:strRef>
          </c:tx>
          <c:spPr>
            <a:ln w="28575" cap="rnd">
              <a:solidFill>
                <a:schemeClr val="accent1"/>
              </a:solidFill>
              <a:round/>
            </a:ln>
            <a:effectLst/>
          </c:spPr>
          <c:marker>
            <c:symbol val="diamond"/>
            <c:size val="9"/>
            <c:spPr>
              <a:solidFill>
                <a:schemeClr val="bg2"/>
              </a:solidFill>
              <a:ln w="19050">
                <a:solidFill>
                  <a:schemeClr val="accent1"/>
                </a:solidFill>
              </a:ln>
              <a:effectLst/>
            </c:spPr>
          </c:marker>
          <c:dPt>
            <c:idx val="4"/>
            <c:marker>
              <c:symbol val="diamond"/>
              <c:size val="9"/>
              <c:spPr>
                <a:solidFill>
                  <a:schemeClr val="bg2"/>
                </a:solidFill>
                <a:ln w="19050">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6-9A34-412C-8E43-A20AFC89BB58}"/>
              </c:ext>
            </c:extLst>
          </c:dPt>
          <c:dPt>
            <c:idx val="5"/>
            <c:marker>
              <c:symbol val="diamond"/>
              <c:size val="9"/>
              <c:spPr>
                <a:solidFill>
                  <a:schemeClr val="bg2"/>
                </a:solidFill>
                <a:ln w="19050">
                  <a:solidFill>
                    <a:schemeClr val="accent1"/>
                  </a:solidFill>
                  <a:prstDash val="solid"/>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8-9A34-412C-8E43-A20AFC89BB58}"/>
              </c:ext>
            </c:extLst>
          </c:dPt>
          <c:dLbls>
            <c:dLbl>
              <c:idx val="0"/>
              <c:layout>
                <c:manualLayout>
                  <c:x val="-4.4036746049982756E-2"/>
                  <c:y val="-0.1621584067371460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34-412C-8E43-A20AFC89BB58}"/>
                </c:ext>
              </c:extLst>
            </c:dLbl>
            <c:dLbl>
              <c:idx val="1"/>
              <c:layout>
                <c:manualLayout>
                  <c:x val="-4.4036746049982804E-2"/>
                  <c:y val="-0.1991149348022826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A34-412C-8E43-A20AFC89BB58}"/>
                </c:ext>
              </c:extLst>
            </c:dLbl>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GRÁFICO_3!$J$5:$O$5</c:f>
              <c:numCache>
                <c:formatCode>General</c:formatCode>
                <c:ptCount val="6"/>
                <c:pt idx="0">
                  <c:v>2019</c:v>
                </c:pt>
                <c:pt idx="1">
                  <c:v>2020</c:v>
                </c:pt>
                <c:pt idx="2">
                  <c:v>2021</c:v>
                </c:pt>
                <c:pt idx="3">
                  <c:v>2022</c:v>
                </c:pt>
                <c:pt idx="4">
                  <c:v>2023</c:v>
                </c:pt>
                <c:pt idx="5">
                  <c:v>2024</c:v>
                </c:pt>
              </c:numCache>
            </c:numRef>
          </c:cat>
          <c:val>
            <c:numRef>
              <c:f>GRÁFICO_3!$J$6:$O$6</c:f>
              <c:numCache>
                <c:formatCode>0.0</c:formatCode>
                <c:ptCount val="6"/>
                <c:pt idx="0">
                  <c:v>4.8679911591613445</c:v>
                </c:pt>
                <c:pt idx="1">
                  <c:v>1.2422586987576478</c:v>
                </c:pt>
                <c:pt idx="2">
                  <c:v>7.4731260246129638</c:v>
                </c:pt>
                <c:pt idx="3">
                  <c:v>15.801388202449541</c:v>
                </c:pt>
                <c:pt idx="4">
                  <c:v>9.8597207776235596</c:v>
                </c:pt>
                <c:pt idx="5">
                  <c:v>6.9744900853745628</c:v>
                </c:pt>
              </c:numCache>
            </c:numRef>
          </c:val>
          <c:smooth val="0"/>
          <c:extLst>
            <c:ext xmlns:c16="http://schemas.microsoft.com/office/drawing/2014/chart" uri="{C3380CC4-5D6E-409C-BE32-E72D297353CC}">
              <c16:uniqueId val="{0000000B-9A34-412C-8E43-A20AFC89BB58}"/>
            </c:ext>
          </c:extLst>
        </c:ser>
        <c:dLbls>
          <c:showLegendKey val="0"/>
          <c:showVal val="0"/>
          <c:showCatName val="0"/>
          <c:showSerName val="0"/>
          <c:showPercent val="0"/>
          <c:showBubbleSize val="0"/>
        </c:dLbls>
        <c:marker val="1"/>
        <c:smooth val="0"/>
        <c:axId val="1018264576"/>
        <c:axId val="1018265824"/>
      </c:lineChart>
      <c:catAx>
        <c:axId val="10182645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1018265824"/>
        <c:crosses val="autoZero"/>
        <c:auto val="1"/>
        <c:lblAlgn val="ctr"/>
        <c:lblOffset val="100"/>
        <c:noMultiLvlLbl val="0"/>
      </c:catAx>
      <c:valAx>
        <c:axId val="101826582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1018264576"/>
        <c:crosses val="autoZero"/>
        <c:crossBetween val="between"/>
      </c:valAx>
      <c:spPr>
        <a:noFill/>
        <a:ln>
          <a:noFill/>
        </a:ln>
        <a:effectLst/>
      </c:spPr>
    </c:plotArea>
    <c:legend>
      <c:legendPos val="b"/>
      <c:layout>
        <c:manualLayout>
          <c:xMode val="edge"/>
          <c:yMode val="edge"/>
          <c:x val="3.8150299702838973E-2"/>
          <c:y val="0.8161112274253457"/>
          <c:w val="0.91726006442340147"/>
          <c:h val="0.1757157590279231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pPr>
      <a:endParaRPr lang="es-ES"/>
    </a:p>
  </c:tx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978691718326447E-2"/>
          <c:y val="5.7918739635157548E-2"/>
          <c:w val="0.85541288842264596"/>
          <c:h val="0.75593082281058677"/>
        </c:manualLayout>
      </c:layout>
      <c:barChart>
        <c:barDir val="bar"/>
        <c:grouping val="stacked"/>
        <c:varyColors val="0"/>
        <c:ser>
          <c:idx val="0"/>
          <c:order val="0"/>
          <c:tx>
            <c:strRef>
              <c:f>GRÁFICO_21!$B$7</c:f>
              <c:strCache>
                <c:ptCount val="1"/>
                <c:pt idx="0">
                  <c:v>Real</c:v>
                </c:pt>
              </c:strCache>
            </c:strRef>
          </c:tx>
          <c:spPr>
            <a:solidFill>
              <a:schemeClr val="tx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GRÁFICO_21!$C$5:$F$5</c:f>
              <c:numCache>
                <c:formatCode>General</c:formatCode>
                <c:ptCount val="4"/>
                <c:pt idx="0">
                  <c:v>2021</c:v>
                </c:pt>
                <c:pt idx="1">
                  <c:v>2022</c:v>
                </c:pt>
                <c:pt idx="2">
                  <c:v>2023</c:v>
                </c:pt>
                <c:pt idx="3">
                  <c:v>2024</c:v>
                </c:pt>
              </c:numCache>
            </c:numRef>
          </c:cat>
          <c:val>
            <c:numRef>
              <c:f>GRÁFICO_21!$C$7:$F$7</c:f>
              <c:numCache>
                <c:formatCode>0.00</c:formatCode>
                <c:ptCount val="4"/>
                <c:pt idx="0">
                  <c:v>112.03533979134808</c:v>
                </c:pt>
                <c:pt idx="1">
                  <c:v>273.26553020058248</c:v>
                </c:pt>
                <c:pt idx="2">
                  <c:v>-3.1404174217103331</c:v>
                </c:pt>
                <c:pt idx="3">
                  <c:v>28.349570057466046</c:v>
                </c:pt>
              </c:numCache>
            </c:numRef>
          </c:val>
          <c:extLst>
            <c:ext xmlns:c16="http://schemas.microsoft.com/office/drawing/2014/chart" uri="{C3380CC4-5D6E-409C-BE32-E72D297353CC}">
              <c16:uniqueId val="{00000000-1A4A-434A-9714-211B83DF2231}"/>
            </c:ext>
          </c:extLst>
        </c:ser>
        <c:ser>
          <c:idx val="1"/>
          <c:order val="1"/>
          <c:tx>
            <c:strRef>
              <c:f>GRÁFICO_21!$B$8</c:f>
              <c:strCache>
                <c:ptCount val="1"/>
                <c:pt idx="0">
                  <c:v>Precios</c:v>
                </c:pt>
              </c:strCache>
            </c:strRef>
          </c:tx>
          <c:spPr>
            <a:solidFill>
              <a:schemeClr val="accent6">
                <a:lumMod val="75000"/>
              </a:schemeClr>
            </a:solidFill>
            <a:ln>
              <a:noFill/>
            </a:ln>
            <a:effectLst/>
          </c:spPr>
          <c:invertIfNegative val="0"/>
          <c:dLbls>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4A-434A-9714-211B83DF2231}"/>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GRÁFICO_21!$C$5:$F$5</c:f>
              <c:numCache>
                <c:formatCode>General</c:formatCode>
                <c:ptCount val="4"/>
                <c:pt idx="0">
                  <c:v>2021</c:v>
                </c:pt>
                <c:pt idx="1">
                  <c:v>2022</c:v>
                </c:pt>
                <c:pt idx="2">
                  <c:v>2023</c:v>
                </c:pt>
                <c:pt idx="3">
                  <c:v>2024</c:v>
                </c:pt>
              </c:numCache>
            </c:numRef>
          </c:cat>
          <c:val>
            <c:numRef>
              <c:f>GRÁFICO_21!$C$8:$F$8</c:f>
              <c:numCache>
                <c:formatCode>0.00</c:formatCode>
                <c:ptCount val="4"/>
                <c:pt idx="0">
                  <c:v>19.704436645595592</c:v>
                </c:pt>
                <c:pt idx="1">
                  <c:v>170.86328902380339</c:v>
                </c:pt>
                <c:pt idx="2">
                  <c:v>-126.70495938308868</c:v>
                </c:pt>
                <c:pt idx="3">
                  <c:v>-7.7214535704737672</c:v>
                </c:pt>
              </c:numCache>
            </c:numRef>
          </c:val>
          <c:extLst>
            <c:ext xmlns:c16="http://schemas.microsoft.com/office/drawing/2014/chart" uri="{C3380CC4-5D6E-409C-BE32-E72D297353CC}">
              <c16:uniqueId val="{00000002-1A4A-434A-9714-211B83DF2231}"/>
            </c:ext>
          </c:extLst>
        </c:ser>
        <c:ser>
          <c:idx val="2"/>
          <c:order val="2"/>
          <c:tx>
            <c:strRef>
              <c:f>GRÁFICO_21!$B$9</c:f>
              <c:strCache>
                <c:ptCount val="1"/>
                <c:pt idx="0">
                  <c:v>Medidas</c:v>
                </c:pt>
              </c:strCache>
            </c:strRef>
          </c:tx>
          <c:spPr>
            <a:solidFill>
              <a:schemeClr val="accent4">
                <a:lumMod val="40000"/>
                <a:lumOff val="60000"/>
              </a:schemeClr>
            </a:solidFill>
            <a:ln>
              <a:noFill/>
            </a:ln>
            <a:effectLst/>
          </c:spPr>
          <c:invertIfNegative val="0"/>
          <c:dLbls>
            <c:dLbl>
              <c:idx val="3"/>
              <c:layout>
                <c:manualLayout>
                  <c:x val="9.7248271395791487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4A-434A-9714-211B83DF22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GRÁFICO_21!$C$5:$F$5</c:f>
              <c:numCache>
                <c:formatCode>General</c:formatCode>
                <c:ptCount val="4"/>
                <c:pt idx="0">
                  <c:v>2021</c:v>
                </c:pt>
                <c:pt idx="1">
                  <c:v>2022</c:v>
                </c:pt>
                <c:pt idx="2">
                  <c:v>2023</c:v>
                </c:pt>
                <c:pt idx="3">
                  <c:v>2024</c:v>
                </c:pt>
              </c:numCache>
            </c:numRef>
          </c:cat>
          <c:val>
            <c:numRef>
              <c:f>GRÁFICO_21!$C$9:$F$9</c:f>
              <c:numCache>
                <c:formatCode>0.00</c:formatCode>
                <c:ptCount val="4"/>
                <c:pt idx="0">
                  <c:v>-31.739776436943874</c:v>
                </c:pt>
                <c:pt idx="1">
                  <c:v>-344.12881922438601</c:v>
                </c:pt>
                <c:pt idx="2">
                  <c:v>229.84537680479883</c:v>
                </c:pt>
                <c:pt idx="3">
                  <c:v>79.371883513007489</c:v>
                </c:pt>
              </c:numCache>
            </c:numRef>
          </c:val>
          <c:extLst>
            <c:ext xmlns:c16="http://schemas.microsoft.com/office/drawing/2014/chart" uri="{C3380CC4-5D6E-409C-BE32-E72D297353CC}">
              <c16:uniqueId val="{00000004-1A4A-434A-9714-211B83DF2231}"/>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ax val="500"/>
          <c:min val="-400"/>
        </c:scaling>
        <c:delete val="0"/>
        <c:axPos val="b"/>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majorUnit val="100"/>
      </c:valAx>
      <c:spPr>
        <a:noFill/>
        <a:ln>
          <a:noFill/>
        </a:ln>
        <a:effectLst/>
      </c:spPr>
    </c:plotArea>
    <c:legend>
      <c:legendPos val="b"/>
      <c:layout>
        <c:manualLayout>
          <c:xMode val="edge"/>
          <c:yMode val="edge"/>
          <c:x val="0.27058227608429464"/>
          <c:y val="0.89740096624778209"/>
          <c:w val="0.44759006711023619"/>
          <c:h val="9.737613889649240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8.1863099098504533E-2"/>
          <c:y val="3.8140428291926549E-2"/>
          <c:w val="0.88675526438174335"/>
          <c:h val="0.58046956340203293"/>
        </c:manualLayout>
      </c:layout>
      <c:lineChart>
        <c:grouping val="standard"/>
        <c:varyColors val="0"/>
        <c:ser>
          <c:idx val="6"/>
          <c:order val="0"/>
          <c:tx>
            <c:strRef>
              <c:f>GRÁFICO_22!$E$5</c:f>
              <c:strCache>
                <c:ptCount val="1"/>
                <c:pt idx="0">
                  <c:v>Precios</c:v>
                </c:pt>
              </c:strCache>
            </c:strRef>
          </c:tx>
          <c:spPr>
            <a:ln w="28575" cap="rnd">
              <a:solidFill>
                <a:schemeClr val="accent1"/>
              </a:solidFill>
              <a:round/>
            </a:ln>
            <a:effectLst/>
          </c:spPr>
          <c:marker>
            <c:symbol val="none"/>
          </c:marker>
          <c:cat>
            <c:multiLvlStrRef>
              <c:f>GRÁFICO_22!$C$6:$D$56</c:f>
              <c:multiLvlStrCache>
                <c:ptCount val="51"/>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pt idx="24">
                    <c:v>01</c:v>
                  </c:pt>
                  <c:pt idx="25">
                    <c:v>02</c:v>
                  </c:pt>
                  <c:pt idx="26">
                    <c:v>03</c:v>
                  </c:pt>
                  <c:pt idx="27">
                    <c:v>04</c:v>
                  </c:pt>
                  <c:pt idx="28">
                    <c:v>05</c:v>
                  </c:pt>
                  <c:pt idx="29">
                    <c:v>06</c:v>
                  </c:pt>
                  <c:pt idx="30">
                    <c:v>07</c:v>
                  </c:pt>
                  <c:pt idx="31">
                    <c:v>08</c:v>
                  </c:pt>
                  <c:pt idx="32">
                    <c:v>09</c:v>
                  </c:pt>
                  <c:pt idx="33">
                    <c:v>10</c:v>
                  </c:pt>
                  <c:pt idx="34">
                    <c:v>11</c:v>
                  </c:pt>
                  <c:pt idx="35">
                    <c:v>12</c:v>
                  </c:pt>
                  <c:pt idx="36">
                    <c:v>01</c:v>
                  </c:pt>
                  <c:pt idx="37">
                    <c:v>02</c:v>
                  </c:pt>
                  <c:pt idx="38">
                    <c:v>03</c:v>
                  </c:pt>
                  <c:pt idx="39">
                    <c:v>04</c:v>
                  </c:pt>
                  <c:pt idx="40">
                    <c:v>05</c:v>
                  </c:pt>
                  <c:pt idx="41">
                    <c:v>06</c:v>
                  </c:pt>
                  <c:pt idx="42">
                    <c:v>07</c:v>
                  </c:pt>
                  <c:pt idx="43">
                    <c:v>08</c:v>
                  </c:pt>
                  <c:pt idx="44">
                    <c:v>09</c:v>
                  </c:pt>
                  <c:pt idx="45">
                    <c:v>10</c:v>
                  </c:pt>
                  <c:pt idx="46">
                    <c:v>11</c:v>
                  </c:pt>
                  <c:pt idx="47">
                    <c:v>12</c:v>
                  </c:pt>
                  <c:pt idx="48">
                    <c:v>01</c:v>
                  </c:pt>
                  <c:pt idx="49">
                    <c:v>02</c:v>
                  </c:pt>
                  <c:pt idx="50">
                    <c:v>03</c:v>
                  </c:pt>
                </c:lvl>
                <c:lvl>
                  <c:pt idx="0">
                    <c:v>2020</c:v>
                  </c:pt>
                  <c:pt idx="12">
                    <c:v>2021</c:v>
                  </c:pt>
                  <c:pt idx="24">
                    <c:v>2022</c:v>
                  </c:pt>
                  <c:pt idx="36">
                    <c:v>2023</c:v>
                  </c:pt>
                  <c:pt idx="48">
                    <c:v>2024</c:v>
                  </c:pt>
                </c:lvl>
              </c:multiLvlStrCache>
            </c:multiLvlStrRef>
          </c:cat>
          <c:val>
            <c:numRef>
              <c:f>GRÁFICO_22!$E$6:$E$56</c:f>
              <c:numCache>
                <c:formatCode>#,##0.0</c:formatCode>
                <c:ptCount val="51"/>
                <c:pt idx="0">
                  <c:v>41.101354838709675</c:v>
                </c:pt>
                <c:pt idx="1">
                  <c:v>35.868724137931025</c:v>
                </c:pt>
                <c:pt idx="2">
                  <c:v>27.728870967741933</c:v>
                </c:pt>
                <c:pt idx="3">
                  <c:v>17.652966666666664</c:v>
                </c:pt>
                <c:pt idx="4">
                  <c:v>21.254999999999995</c:v>
                </c:pt>
                <c:pt idx="5">
                  <c:v>30.617866666666661</c:v>
                </c:pt>
                <c:pt idx="6">
                  <c:v>34.636129032258069</c:v>
                </c:pt>
                <c:pt idx="7">
                  <c:v>36.198161290322581</c:v>
                </c:pt>
                <c:pt idx="8">
                  <c:v>41.957166666666666</c:v>
                </c:pt>
                <c:pt idx="9">
                  <c:v>36.589967741935482</c:v>
                </c:pt>
                <c:pt idx="10">
                  <c:v>41.936133333333331</c:v>
                </c:pt>
                <c:pt idx="11">
                  <c:v>41.965451612903237</c:v>
                </c:pt>
                <c:pt idx="12">
                  <c:v>60.165290322580631</c:v>
                </c:pt>
                <c:pt idx="13">
                  <c:v>28.492857142857137</c:v>
                </c:pt>
                <c:pt idx="14">
                  <c:v>45.443000000000005</c:v>
                </c:pt>
                <c:pt idx="15">
                  <c:v>65.017399999999995</c:v>
                </c:pt>
                <c:pt idx="16">
                  <c:v>67.124935483870971</c:v>
                </c:pt>
                <c:pt idx="17">
                  <c:v>83.299899999999994</c:v>
                </c:pt>
                <c:pt idx="18">
                  <c:v>92.415451612903254</c:v>
                </c:pt>
                <c:pt idx="19">
                  <c:v>105.94070967741936</c:v>
                </c:pt>
                <c:pt idx="20">
                  <c:v>156.14449999999997</c:v>
                </c:pt>
                <c:pt idx="21">
                  <c:v>200.05758064516129</c:v>
                </c:pt>
                <c:pt idx="22">
                  <c:v>193.43080000000003</c:v>
                </c:pt>
                <c:pt idx="23">
                  <c:v>239.16503225806451</c:v>
                </c:pt>
                <c:pt idx="24">
                  <c:v>201.71761290322584</c:v>
                </c:pt>
                <c:pt idx="25">
                  <c:v>200.21928571428572</c:v>
                </c:pt>
                <c:pt idx="26">
                  <c:v>283.30361290322583</c:v>
                </c:pt>
                <c:pt idx="27">
                  <c:v>191.51663333333329</c:v>
                </c:pt>
                <c:pt idx="28">
                  <c:v>187.126</c:v>
                </c:pt>
                <c:pt idx="29">
                  <c:v>169.62566666666669</c:v>
                </c:pt>
                <c:pt idx="30">
                  <c:v>142.65932258064518</c:v>
                </c:pt>
                <c:pt idx="31">
                  <c:v>154.89467741935482</c:v>
                </c:pt>
                <c:pt idx="32">
                  <c:v>141.06973333333332</c:v>
                </c:pt>
                <c:pt idx="33">
                  <c:v>127.21067741935481</c:v>
                </c:pt>
                <c:pt idx="34">
                  <c:v>115.55603333333335</c:v>
                </c:pt>
                <c:pt idx="35">
                  <c:v>96.953225806451613</c:v>
                </c:pt>
                <c:pt idx="36">
                  <c:v>69.551838709677412</c:v>
                </c:pt>
                <c:pt idx="37">
                  <c:v>133.47310714285715</c:v>
                </c:pt>
                <c:pt idx="38">
                  <c:v>89.613322580645161</c:v>
                </c:pt>
                <c:pt idx="39">
                  <c:v>73.733400000000017</c:v>
                </c:pt>
                <c:pt idx="40">
                  <c:v>74.208322580645174</c:v>
                </c:pt>
                <c:pt idx="41">
                  <c:v>93.021699999999996</c:v>
                </c:pt>
                <c:pt idx="42">
                  <c:v>90.468806451612892</c:v>
                </c:pt>
                <c:pt idx="43">
                  <c:v>96.045741935483875</c:v>
                </c:pt>
                <c:pt idx="44">
                  <c:v>103.34053333333331</c:v>
                </c:pt>
                <c:pt idx="45">
                  <c:v>90.135709677419342</c:v>
                </c:pt>
                <c:pt idx="46">
                  <c:v>63.44573333333333</c:v>
                </c:pt>
                <c:pt idx="47">
                  <c:v>72.174032258064528</c:v>
                </c:pt>
                <c:pt idx="48">
                  <c:v>74.100161290322561</c:v>
                </c:pt>
                <c:pt idx="49">
                  <c:v>39.998999999999995</c:v>
                </c:pt>
                <c:pt idx="50">
                  <c:v>20.170334709677416</c:v>
                </c:pt>
              </c:numCache>
            </c:numRef>
          </c:val>
          <c:smooth val="0"/>
          <c:extLst>
            <c:ext xmlns:c16="http://schemas.microsoft.com/office/drawing/2014/chart" uri="{C3380CC4-5D6E-409C-BE32-E72D297353CC}">
              <c16:uniqueId val="{00000010-9309-476C-81E6-67EC8114F6F7}"/>
            </c:ext>
          </c:extLst>
        </c:ser>
        <c:dLbls>
          <c:showLegendKey val="0"/>
          <c:showVal val="0"/>
          <c:showCatName val="0"/>
          <c:showSerName val="0"/>
          <c:showPercent val="0"/>
          <c:showBubbleSize val="0"/>
        </c:dLbls>
        <c:smooth val="0"/>
        <c:axId val="1044067632"/>
        <c:axId val="1044065136"/>
      </c:lineChart>
      <c:catAx>
        <c:axId val="1044067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44065136"/>
        <c:crosses val="autoZero"/>
        <c:auto val="1"/>
        <c:lblAlgn val="ctr"/>
        <c:lblOffset val="300"/>
        <c:noMultiLvlLbl val="0"/>
      </c:catAx>
      <c:valAx>
        <c:axId val="10440651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044067632"/>
        <c:crosses val="autoZero"/>
        <c:crossBetween val="between"/>
      </c:valAx>
      <c:spPr>
        <a:noFill/>
        <a:ln>
          <a:noFill/>
        </a:ln>
        <a:effectLst/>
      </c:spPr>
    </c:plotArea>
    <c:legend>
      <c:legendPos val="b"/>
      <c:layout>
        <c:manualLayout>
          <c:xMode val="edge"/>
          <c:yMode val="edge"/>
          <c:x val="0.12418020771328814"/>
          <c:y val="0.87843471728682432"/>
          <c:w val="0.81288974797978963"/>
          <c:h val="0.121565282713175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Gill Sans MT" panose="020B0502020104020203"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75582010582009"/>
          <c:y val="5.7918739635157548E-2"/>
          <c:w val="0.77822354497354496"/>
          <c:h val="0.65887962808173928"/>
        </c:manualLayout>
      </c:layout>
      <c:barChart>
        <c:barDir val="bar"/>
        <c:grouping val="percentStacked"/>
        <c:varyColors val="0"/>
        <c:ser>
          <c:idx val="0"/>
          <c:order val="0"/>
          <c:tx>
            <c:strRef>
              <c:f>GRÁFICO_4!$B$6</c:f>
              <c:strCache>
                <c:ptCount val="1"/>
                <c:pt idx="0">
                  <c:v>Real</c:v>
                </c:pt>
              </c:strCache>
            </c:strRef>
          </c:tx>
          <c:spPr>
            <a:solidFill>
              <a:schemeClr val="tx2"/>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GRÁFICO_4!$C$6:$F$6</c:f>
              <c:numCache>
                <c:formatCode>0</c:formatCode>
                <c:ptCount val="4"/>
                <c:pt idx="0">
                  <c:v>45.695224461988261</c:v>
                </c:pt>
                <c:pt idx="1">
                  <c:v>37.78733156001757</c:v>
                </c:pt>
                <c:pt idx="2">
                  <c:v>30.637836927068914</c:v>
                </c:pt>
                <c:pt idx="3">
                  <c:v>27.044335805197029</c:v>
                </c:pt>
              </c:numCache>
            </c:numRef>
          </c:val>
          <c:extLst>
            <c:ext xmlns:c16="http://schemas.microsoft.com/office/drawing/2014/chart" uri="{C3380CC4-5D6E-409C-BE32-E72D297353CC}">
              <c16:uniqueId val="{00000000-8279-4464-BD38-5DC0CF0F97EF}"/>
            </c:ext>
          </c:extLst>
        </c:ser>
        <c:ser>
          <c:idx val="1"/>
          <c:order val="1"/>
          <c:tx>
            <c:strRef>
              <c:f>GRÁFICO_4!$B$7</c:f>
              <c:strCache>
                <c:ptCount val="1"/>
                <c:pt idx="0">
                  <c:v>Precios</c:v>
                </c:pt>
              </c:strCache>
            </c:strRef>
          </c:tx>
          <c:spPr>
            <a:solidFill>
              <a:schemeClr val="accent6">
                <a:lumMod val="7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GRÁFICO_4!$C$7:$F$7</c:f>
              <c:numCache>
                <c:formatCode>0</c:formatCode>
                <c:ptCount val="4"/>
                <c:pt idx="0">
                  <c:v>27.095215271304394</c:v>
                </c:pt>
                <c:pt idx="1">
                  <c:v>26.203743567297533</c:v>
                </c:pt>
                <c:pt idx="2">
                  <c:v>65.776870919693366</c:v>
                </c:pt>
                <c:pt idx="3">
                  <c:v>44.984451342088967</c:v>
                </c:pt>
              </c:numCache>
            </c:numRef>
          </c:val>
          <c:extLst>
            <c:ext xmlns:c16="http://schemas.microsoft.com/office/drawing/2014/chart" uri="{C3380CC4-5D6E-409C-BE32-E72D297353CC}">
              <c16:uniqueId val="{00000001-8279-4464-BD38-5DC0CF0F97EF}"/>
            </c:ext>
          </c:extLst>
        </c:ser>
        <c:ser>
          <c:idx val="2"/>
          <c:order val="2"/>
          <c:tx>
            <c:strRef>
              <c:f>GRÁFICO_4!$B$8</c:f>
              <c:strCache>
                <c:ptCount val="1"/>
                <c:pt idx="0">
                  <c:v>Tipo efectrivo medio</c:v>
                </c:pt>
              </c:strCache>
            </c:strRef>
          </c:tx>
          <c:spPr>
            <a:solidFill>
              <a:schemeClr val="accent6"/>
            </a:solidFill>
            <a:ln>
              <a:noFill/>
            </a:ln>
            <a:effectLst/>
          </c:spPr>
          <c:invertIfNegative val="0"/>
          <c:dLbls>
            <c:dLbl>
              <c:idx val="0"/>
              <c:layout>
                <c:manualLayout>
                  <c:x val="1.1729797979797979E-2"/>
                  <c:y val="-5.8796296296296296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6.7140151515151514E-2"/>
                      <c:h val="9.2633796296296297E-2"/>
                    </c:manualLayout>
                  </c15:layout>
                </c:ext>
                <c:ext xmlns:c16="http://schemas.microsoft.com/office/drawing/2014/chart" uri="{C3380CC4-5D6E-409C-BE32-E72D297353CC}">
                  <c16:uniqueId val="{00000002-8279-4464-BD38-5DC0CF0F97EF}"/>
                </c:ext>
              </c:extLst>
            </c:dLbl>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GRÁFICO_4!$C$8:$F$8</c:f>
              <c:numCache>
                <c:formatCode>0</c:formatCode>
                <c:ptCount val="4"/>
                <c:pt idx="0">
                  <c:v>2.7039703176439573</c:v>
                </c:pt>
                <c:pt idx="1">
                  <c:v>19.615729200408186</c:v>
                </c:pt>
                <c:pt idx="2">
                  <c:v>29.709183204782061</c:v>
                </c:pt>
                <c:pt idx="3">
                  <c:v>33.035389661326001</c:v>
                </c:pt>
              </c:numCache>
            </c:numRef>
          </c:val>
          <c:extLst>
            <c:ext xmlns:c16="http://schemas.microsoft.com/office/drawing/2014/chart" uri="{C3380CC4-5D6E-409C-BE32-E72D297353CC}">
              <c16:uniqueId val="{00000003-8279-4464-BD38-5DC0CF0F97EF}"/>
            </c:ext>
          </c:extLst>
        </c:ser>
        <c:ser>
          <c:idx val="3"/>
          <c:order val="3"/>
          <c:tx>
            <c:strRef>
              <c:f>GRÁFICO_4!$B$9</c:f>
              <c:strCache>
                <c:ptCount val="1"/>
                <c:pt idx="0">
                  <c:v>Elementos diversos</c:v>
                </c:pt>
              </c:strCache>
            </c:strRef>
          </c:tx>
          <c:spPr>
            <a:solidFill>
              <a:schemeClr val="bg1">
                <a:lumMod val="85000"/>
              </a:schemeClr>
            </a:solidFill>
            <a:ln>
              <a:noFill/>
            </a:ln>
            <a:effectLst/>
          </c:spPr>
          <c:invertIfNegative val="0"/>
          <c:dLbls>
            <c:numFmt formatCode="0&quot;%&quot;"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GRÁFICO_4!$C$9:$F$9</c:f>
              <c:numCache>
                <c:formatCode>0</c:formatCode>
                <c:ptCount val="4"/>
                <c:pt idx="0">
                  <c:v>22.528172362124465</c:v>
                </c:pt>
                <c:pt idx="1">
                  <c:v>10.489406945983049</c:v>
                </c:pt>
                <c:pt idx="2">
                  <c:v>9.5594377472636545</c:v>
                </c:pt>
                <c:pt idx="3">
                  <c:v>11.556579845306668</c:v>
                </c:pt>
              </c:numCache>
            </c:numRef>
          </c:val>
          <c:extLst>
            <c:ext xmlns:c16="http://schemas.microsoft.com/office/drawing/2014/chart" uri="{C3380CC4-5D6E-409C-BE32-E72D297353CC}">
              <c16:uniqueId val="{00000004-8279-4464-BD38-5DC0CF0F97EF}"/>
            </c:ext>
          </c:extLst>
        </c:ser>
        <c:ser>
          <c:idx val="4"/>
          <c:order val="4"/>
          <c:tx>
            <c:strRef>
              <c:f>GRÁFICO_4!$B$10</c:f>
              <c:strCache>
                <c:ptCount val="1"/>
                <c:pt idx="0">
                  <c:v>Medidas</c:v>
                </c:pt>
              </c:strCache>
            </c:strRef>
          </c:tx>
          <c:spPr>
            <a:solidFill>
              <a:schemeClr val="accent4">
                <a:lumMod val="40000"/>
                <a:lumOff val="60000"/>
              </a:schemeClr>
            </a:solidFill>
            <a:ln>
              <a:noFill/>
            </a:ln>
            <a:effectLst/>
          </c:spPr>
          <c:invertIfNegative val="0"/>
          <c:dLbls>
            <c:numFmt formatCode="0&quot;%&quot;"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GRÁFICO_4!$C$4:$F$4</c:f>
              <c:numCache>
                <c:formatCode>General</c:formatCode>
                <c:ptCount val="4"/>
                <c:pt idx="0">
                  <c:v>2021</c:v>
                </c:pt>
                <c:pt idx="1">
                  <c:v>2022</c:v>
                </c:pt>
                <c:pt idx="2">
                  <c:v>2023</c:v>
                </c:pt>
                <c:pt idx="3">
                  <c:v>2024</c:v>
                </c:pt>
              </c:numCache>
            </c:numRef>
          </c:cat>
          <c:val>
            <c:numRef>
              <c:f>GRÁFICO_4!$C$10:$F$10</c:f>
              <c:numCache>
                <c:formatCode>0</c:formatCode>
                <c:ptCount val="4"/>
                <c:pt idx="0">
                  <c:v>1.9774175869390185</c:v>
                </c:pt>
                <c:pt idx="1">
                  <c:v>5.9037887262936506</c:v>
                </c:pt>
                <c:pt idx="2">
                  <c:v>-35.683328798808297</c:v>
                </c:pt>
                <c:pt idx="3">
                  <c:v>-16.620756653918118</c:v>
                </c:pt>
              </c:numCache>
            </c:numRef>
          </c:val>
          <c:extLst>
            <c:ext xmlns:c16="http://schemas.microsoft.com/office/drawing/2014/chart" uri="{C3380CC4-5D6E-409C-BE32-E72D297353CC}">
              <c16:uniqueId val="{00000005-8279-4464-BD38-5DC0CF0F97EF}"/>
            </c:ext>
          </c:extLst>
        </c:ser>
        <c:dLbls>
          <c:showLegendKey val="0"/>
          <c:showVal val="0"/>
          <c:showCatName val="0"/>
          <c:showSerName val="0"/>
          <c:showPercent val="0"/>
          <c:showBubbleSize val="0"/>
        </c:dLbls>
        <c:gapWidth val="40"/>
        <c:overlap val="100"/>
        <c:axId val="1764417743"/>
        <c:axId val="1764426063"/>
      </c:barChart>
      <c:catAx>
        <c:axId val="176441774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26063"/>
        <c:crosses val="autoZero"/>
        <c:auto val="1"/>
        <c:lblAlgn val="ctr"/>
        <c:lblOffset val="100"/>
        <c:noMultiLvlLbl val="0"/>
      </c:catAx>
      <c:valAx>
        <c:axId val="1764426063"/>
        <c:scaling>
          <c:orientation val="minMax"/>
          <c:min val="-0.2"/>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764417743"/>
        <c:crosses val="autoZero"/>
        <c:crossBetween val="between"/>
      </c:valAx>
      <c:spPr>
        <a:noFill/>
        <a:ln>
          <a:noFill/>
        </a:ln>
        <a:effectLst/>
      </c:spPr>
    </c:plotArea>
    <c:legend>
      <c:legendPos val="b"/>
      <c:layout>
        <c:manualLayout>
          <c:xMode val="edge"/>
          <c:yMode val="edge"/>
          <c:x val="0.15581361688429735"/>
          <c:y val="0.82433350050549681"/>
          <c:w val="0.82418497045572181"/>
          <c:h val="0.1756661014655426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11321548821548"/>
          <c:y val="0.14180135377814618"/>
          <c:w val="0.83513299663299656"/>
          <c:h val="0.61533002819092053"/>
        </c:manualLayout>
      </c:layout>
      <c:barChart>
        <c:barDir val="col"/>
        <c:grouping val="stacked"/>
        <c:varyColors val="0"/>
        <c:ser>
          <c:idx val="1"/>
          <c:order val="1"/>
          <c:tx>
            <c:strRef>
              <c:f>'GRÁFICOS 5.A, B Y C'!$D$4</c:f>
              <c:strCache>
                <c:ptCount val="1"/>
                <c:pt idx="0">
                  <c:v>Perceptores</c:v>
                </c:pt>
              </c:strCache>
            </c:strRef>
          </c:tx>
          <c:spPr>
            <a:solidFill>
              <a:schemeClr val="bg1">
                <a:lumMod val="6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C'!$D$5:$D$10</c:f>
              <c:numCache>
                <c:formatCode>0.0</c:formatCode>
                <c:ptCount val="6"/>
                <c:pt idx="0">
                  <c:v>2.5919911917192269</c:v>
                </c:pt>
                <c:pt idx="1">
                  <c:v>-9.4110404259137184</c:v>
                </c:pt>
                <c:pt idx="2">
                  <c:v>5.2790361564511166</c:v>
                </c:pt>
                <c:pt idx="3">
                  <c:v>8.5775559905300724</c:v>
                </c:pt>
                <c:pt idx="4">
                  <c:v>3.2116503609039371</c:v>
                </c:pt>
                <c:pt idx="5">
                  <c:v>2.5322899719899068</c:v>
                </c:pt>
              </c:numCache>
            </c:numRef>
          </c:val>
          <c:extLst>
            <c:ext xmlns:c16="http://schemas.microsoft.com/office/drawing/2014/chart" uri="{C3380CC4-5D6E-409C-BE32-E72D297353CC}">
              <c16:uniqueId val="{00000000-C834-4BD1-9037-C59D4FA53FD5}"/>
            </c:ext>
          </c:extLst>
        </c:ser>
        <c:ser>
          <c:idx val="2"/>
          <c:order val="2"/>
          <c:tx>
            <c:strRef>
              <c:f>'GRÁFICOS 5.A, B Y C'!$E$4</c:f>
              <c:strCache>
                <c:ptCount val="1"/>
                <c:pt idx="0">
                  <c:v>Retribución media</c:v>
                </c:pt>
              </c:strCache>
            </c:strRef>
          </c:tx>
          <c:spPr>
            <a:solidFill>
              <a:schemeClr val="accent6">
                <a:lumMod val="7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C'!$E$5:$E$10</c:f>
              <c:numCache>
                <c:formatCode>0.0</c:formatCode>
                <c:ptCount val="6"/>
                <c:pt idx="0">
                  <c:v>2.533767388518156</c:v>
                </c:pt>
                <c:pt idx="1">
                  <c:v>2.4281438621603915</c:v>
                </c:pt>
                <c:pt idx="2">
                  <c:v>3.4077068701449487</c:v>
                </c:pt>
                <c:pt idx="3">
                  <c:v>2.8672668102339478</c:v>
                </c:pt>
                <c:pt idx="4">
                  <c:v>5.0668870828143993</c:v>
                </c:pt>
                <c:pt idx="5">
                  <c:v>3.0792807273721832</c:v>
                </c:pt>
              </c:numCache>
            </c:numRef>
          </c:val>
          <c:extLst>
            <c:ext xmlns:c16="http://schemas.microsoft.com/office/drawing/2014/chart" uri="{C3380CC4-5D6E-409C-BE32-E72D297353CC}">
              <c16:uniqueId val="{00000001-C834-4BD1-9037-C59D4FA53FD5}"/>
            </c:ext>
          </c:extLst>
        </c:ser>
        <c:ser>
          <c:idx val="3"/>
          <c:order val="3"/>
          <c:tx>
            <c:strRef>
              <c:f>'GRÁFICOS 5.A, B Y C'!$F$4</c:f>
              <c:strCache>
                <c:ptCount val="1"/>
                <c:pt idx="0">
                  <c:v>Tipos efectivos</c:v>
                </c:pt>
              </c:strCache>
            </c:strRef>
          </c:tx>
          <c:spPr>
            <a:solidFill>
              <a:schemeClr val="accent6">
                <a:lumMod val="90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C'!$F$5:$F$10</c:f>
              <c:numCache>
                <c:formatCode>0.0</c:formatCode>
                <c:ptCount val="6"/>
                <c:pt idx="0">
                  <c:v>-0.57867711113788234</c:v>
                </c:pt>
                <c:pt idx="1">
                  <c:v>4.4775490192069833</c:v>
                </c:pt>
                <c:pt idx="2">
                  <c:v>-0.25574355841566643</c:v>
                </c:pt>
                <c:pt idx="3">
                  <c:v>2.7269127102017574</c:v>
                </c:pt>
                <c:pt idx="4">
                  <c:v>1.7737154418679957</c:v>
                </c:pt>
                <c:pt idx="5">
                  <c:v>2.4877566589455817</c:v>
                </c:pt>
              </c:numCache>
            </c:numRef>
          </c:val>
          <c:extLst>
            <c:ext xmlns:c16="http://schemas.microsoft.com/office/drawing/2014/chart" uri="{C3380CC4-5D6E-409C-BE32-E72D297353CC}">
              <c16:uniqueId val="{00000002-C834-4BD1-9037-C59D4FA53FD5}"/>
            </c:ext>
          </c:extLst>
        </c:ser>
        <c:dLbls>
          <c:showLegendKey val="0"/>
          <c:showVal val="0"/>
          <c:showCatName val="0"/>
          <c:showSerName val="0"/>
          <c:showPercent val="0"/>
          <c:showBubbleSize val="0"/>
        </c:dLbls>
        <c:gapWidth val="75"/>
        <c:overlap val="100"/>
        <c:axId val="761790847"/>
        <c:axId val="761791679"/>
      </c:barChart>
      <c:lineChart>
        <c:grouping val="standard"/>
        <c:varyColors val="0"/>
        <c:ser>
          <c:idx val="0"/>
          <c:order val="0"/>
          <c:tx>
            <c:strRef>
              <c:f>'GRÁFICOS 5.A, B Y C'!$C$4</c:f>
              <c:strCache>
                <c:ptCount val="1"/>
                <c:pt idx="0">
                  <c:v>Devengo</c:v>
                </c:pt>
              </c:strCache>
            </c:strRef>
          </c:tx>
          <c:spPr>
            <a:ln w="28575" cap="rnd">
              <a:solidFill>
                <a:schemeClr val="accent1"/>
              </a:solidFill>
              <a:prstDash val="solid"/>
              <a:round/>
            </a:ln>
            <a:effectLst/>
          </c:spPr>
          <c:marker>
            <c:symbol val="circle"/>
            <c:size val="5"/>
            <c:spPr>
              <a:solidFill>
                <a:schemeClr val="accent1"/>
              </a:solidFill>
              <a:ln w="9525">
                <a:solidFill>
                  <a:schemeClr val="accent1"/>
                </a:solidFill>
                <a:prstDash val="solid"/>
              </a:ln>
              <a:effectLst/>
            </c:spPr>
          </c:marker>
          <c:dPt>
            <c:idx val="4"/>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C834-4BD1-9037-C59D4FA53FD5}"/>
              </c:ext>
            </c:extLst>
          </c:dPt>
          <c:dPt>
            <c:idx val="5"/>
            <c:marker>
              <c:symbol val="circle"/>
              <c:size val="5"/>
              <c:spPr>
                <a:solidFill>
                  <a:schemeClr val="accent1"/>
                </a:solidFill>
                <a:ln w="952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C834-4BD1-9037-C59D4FA53FD5}"/>
              </c:ext>
            </c:extLst>
          </c:dPt>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C'!$C$5:$C$10</c:f>
              <c:numCache>
                <c:formatCode>0.0</c:formatCode>
                <c:ptCount val="6"/>
                <c:pt idx="0">
                  <c:v>4.5470814690995009</c:v>
                </c:pt>
                <c:pt idx="1">
                  <c:v>-2.5053475445463436</c:v>
                </c:pt>
                <c:pt idx="2">
                  <c:v>8.4309994681803992</c:v>
                </c:pt>
                <c:pt idx="3">
                  <c:v>14.171735510965778</c:v>
                </c:pt>
                <c:pt idx="4">
                  <c:v>10.052252885586332</c:v>
                </c:pt>
                <c:pt idx="5">
                  <c:v>8.0993273583076721</c:v>
                </c:pt>
              </c:numCache>
            </c:numRef>
          </c:val>
          <c:smooth val="0"/>
          <c:extLst>
            <c:ext xmlns:c16="http://schemas.microsoft.com/office/drawing/2014/chart" uri="{C3380CC4-5D6E-409C-BE32-E72D297353CC}">
              <c16:uniqueId val="{00000007-C834-4BD1-9037-C59D4FA53FD5}"/>
            </c:ext>
          </c:extLst>
        </c:ser>
        <c:dLbls>
          <c:showLegendKey val="0"/>
          <c:showVal val="0"/>
          <c:showCatName val="0"/>
          <c:showSerName val="0"/>
          <c:showPercent val="0"/>
          <c:showBubbleSize val="0"/>
        </c:dLbls>
        <c:marker val="1"/>
        <c:smooth val="0"/>
        <c:axId val="761790847"/>
        <c:axId val="761791679"/>
      </c:lineChart>
      <c:catAx>
        <c:axId val="761790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1679"/>
        <c:crosses val="autoZero"/>
        <c:auto val="1"/>
        <c:lblAlgn val="ctr"/>
        <c:lblOffset val="0"/>
        <c:noMultiLvlLbl val="0"/>
      </c:catAx>
      <c:valAx>
        <c:axId val="761791679"/>
        <c:scaling>
          <c:orientation val="minMax"/>
          <c:max val="15"/>
          <c:min val="-1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0847"/>
        <c:crosses val="autoZero"/>
        <c:crossBetween val="between"/>
        <c:majorUnit val="5"/>
      </c:valAx>
      <c:spPr>
        <a:noFill/>
        <a:ln>
          <a:noFill/>
        </a:ln>
        <a:effectLst/>
      </c:spPr>
    </c:plotArea>
    <c:legend>
      <c:legendPos val="b"/>
      <c:layout>
        <c:manualLayout>
          <c:xMode val="edge"/>
          <c:yMode val="edge"/>
          <c:x val="0.23762728026533997"/>
          <c:y val="0.76601740571902199"/>
          <c:w val="0.71429726368159197"/>
          <c:h val="0.2339825942809780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07057057057056"/>
          <c:y val="6.0932295743733794E-2"/>
          <c:w val="0.81748948948948952"/>
          <c:h val="0.45123021902963878"/>
        </c:manualLayout>
      </c:layout>
      <c:barChart>
        <c:barDir val="col"/>
        <c:grouping val="stacked"/>
        <c:varyColors val="0"/>
        <c:ser>
          <c:idx val="1"/>
          <c:order val="1"/>
          <c:tx>
            <c:strRef>
              <c:f>'GRÁFICOS 5.A, B Y C'!$J$4</c:f>
              <c:strCache>
                <c:ptCount val="1"/>
                <c:pt idx="0">
                  <c:v>Perceptores</c:v>
                </c:pt>
              </c:strCache>
            </c:strRef>
          </c:tx>
          <c:spPr>
            <a:solidFill>
              <a:schemeClr val="bg1">
                <a:lumMod val="6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C'!$J$5:$J$10</c:f>
              <c:numCache>
                <c:formatCode>0.0</c:formatCode>
                <c:ptCount val="6"/>
                <c:pt idx="0">
                  <c:v>2.7564658602020811</c:v>
                </c:pt>
                <c:pt idx="1">
                  <c:v>-0.13380274306429468</c:v>
                </c:pt>
                <c:pt idx="2">
                  <c:v>3.8019991541119578</c:v>
                </c:pt>
                <c:pt idx="3">
                  <c:v>1.4021762179877519</c:v>
                </c:pt>
                <c:pt idx="4">
                  <c:v>1.7823779517233946</c:v>
                </c:pt>
                <c:pt idx="5">
                  <c:v>1.5422488445499669</c:v>
                </c:pt>
              </c:numCache>
            </c:numRef>
          </c:val>
          <c:extLst>
            <c:ext xmlns:c16="http://schemas.microsoft.com/office/drawing/2014/chart" uri="{C3380CC4-5D6E-409C-BE32-E72D297353CC}">
              <c16:uniqueId val="{00000000-BF3B-4348-B931-F4ACD3AB058A}"/>
            </c:ext>
          </c:extLst>
        </c:ser>
        <c:ser>
          <c:idx val="2"/>
          <c:order val="2"/>
          <c:tx>
            <c:strRef>
              <c:f>'GRÁFICOS 5.A, B Y C'!$K$4</c:f>
              <c:strCache>
                <c:ptCount val="1"/>
                <c:pt idx="0">
                  <c:v>Retribución media</c:v>
                </c:pt>
              </c:strCache>
            </c:strRef>
          </c:tx>
          <c:spPr>
            <a:solidFill>
              <a:schemeClr val="accent6">
                <a:lumMod val="7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C'!$K$5:$K$10</c:f>
              <c:numCache>
                <c:formatCode>0.0</c:formatCode>
                <c:ptCount val="6"/>
                <c:pt idx="0">
                  <c:v>2.831886073017301</c:v>
                </c:pt>
                <c:pt idx="1">
                  <c:v>5.2870162740908073</c:v>
                </c:pt>
                <c:pt idx="2">
                  <c:v>0.99946293246731954</c:v>
                </c:pt>
                <c:pt idx="3">
                  <c:v>2.9807095050165628</c:v>
                </c:pt>
                <c:pt idx="4">
                  <c:v>3.7687767663076537</c:v>
                </c:pt>
                <c:pt idx="5">
                  <c:v>3.379278295981456</c:v>
                </c:pt>
              </c:numCache>
            </c:numRef>
          </c:val>
          <c:extLst>
            <c:ext xmlns:c16="http://schemas.microsoft.com/office/drawing/2014/chart" uri="{C3380CC4-5D6E-409C-BE32-E72D297353CC}">
              <c16:uniqueId val="{00000001-BF3B-4348-B931-F4ACD3AB058A}"/>
            </c:ext>
          </c:extLst>
        </c:ser>
        <c:ser>
          <c:idx val="3"/>
          <c:order val="3"/>
          <c:tx>
            <c:strRef>
              <c:f>'GRÁFICOS 5.A, B Y C'!$L$4</c:f>
              <c:strCache>
                <c:ptCount val="1"/>
                <c:pt idx="0">
                  <c:v>Tipos efectivos</c:v>
                </c:pt>
              </c:strCache>
            </c:strRef>
          </c:tx>
          <c:spPr>
            <a:solidFill>
              <a:schemeClr val="accent6">
                <a:lumMod val="90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C'!$L$5:$L$10</c:f>
              <c:numCache>
                <c:formatCode>0.0</c:formatCode>
                <c:ptCount val="6"/>
                <c:pt idx="0">
                  <c:v>1.0431286380985672</c:v>
                </c:pt>
                <c:pt idx="1">
                  <c:v>2.6076303945000712</c:v>
                </c:pt>
                <c:pt idx="2">
                  <c:v>0.77161689890172891</c:v>
                </c:pt>
                <c:pt idx="3">
                  <c:v>2.7831676714981546</c:v>
                </c:pt>
                <c:pt idx="4">
                  <c:v>1.8456673282964076</c:v>
                </c:pt>
                <c:pt idx="5">
                  <c:v>2.6453806998590679</c:v>
                </c:pt>
              </c:numCache>
            </c:numRef>
          </c:val>
          <c:extLst>
            <c:ext xmlns:c16="http://schemas.microsoft.com/office/drawing/2014/chart" uri="{C3380CC4-5D6E-409C-BE32-E72D297353CC}">
              <c16:uniqueId val="{00000002-BF3B-4348-B931-F4ACD3AB058A}"/>
            </c:ext>
          </c:extLst>
        </c:ser>
        <c:dLbls>
          <c:showLegendKey val="0"/>
          <c:showVal val="0"/>
          <c:showCatName val="0"/>
          <c:showSerName val="0"/>
          <c:showPercent val="0"/>
          <c:showBubbleSize val="0"/>
        </c:dLbls>
        <c:gapWidth val="75"/>
        <c:overlap val="100"/>
        <c:axId val="761790847"/>
        <c:axId val="761791679"/>
      </c:barChart>
      <c:lineChart>
        <c:grouping val="standard"/>
        <c:varyColors val="0"/>
        <c:ser>
          <c:idx val="0"/>
          <c:order val="0"/>
          <c:tx>
            <c:strRef>
              <c:f>'GRÁFICOS 5.A, B Y C'!$I$4</c:f>
              <c:strCache>
                <c:ptCount val="1"/>
                <c:pt idx="0">
                  <c:v>Devengo</c:v>
                </c:pt>
              </c:strCache>
            </c:strRef>
          </c:tx>
          <c:spPr>
            <a:ln w="28575" cap="rnd">
              <a:solidFill>
                <a:schemeClr val="accent1"/>
              </a:solidFill>
              <a:prstDash val="solid"/>
              <a:round/>
            </a:ln>
            <a:effectLst/>
          </c:spPr>
          <c:marker>
            <c:symbol val="circle"/>
            <c:size val="5"/>
            <c:spPr>
              <a:solidFill>
                <a:schemeClr val="accent1"/>
              </a:solidFill>
              <a:ln w="9525">
                <a:solidFill>
                  <a:schemeClr val="accent1"/>
                </a:solidFill>
                <a:prstDash val="solid"/>
              </a:ln>
              <a:effectLst/>
            </c:spPr>
          </c:marker>
          <c:dPt>
            <c:idx val="4"/>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BF3B-4348-B931-F4ACD3AB058A}"/>
              </c:ext>
            </c:extLst>
          </c:dPt>
          <c:dPt>
            <c:idx val="5"/>
            <c:marker>
              <c:symbol val="circle"/>
              <c:size val="5"/>
              <c:spPr>
                <a:solidFill>
                  <a:schemeClr val="accent1"/>
                </a:solidFill>
                <a:ln w="9525">
                  <a:solidFill>
                    <a:schemeClr val="accent1"/>
                  </a:solidFill>
                  <a:prstDash val="sysDot"/>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BF3B-4348-B931-F4ACD3AB058A}"/>
              </c:ext>
            </c:extLst>
          </c:dPt>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C'!$I$5:$I$10</c:f>
              <c:numCache>
                <c:formatCode>0.0</c:formatCode>
                <c:ptCount val="6"/>
                <c:pt idx="0">
                  <c:v>6.6314805713179492</c:v>
                </c:pt>
                <c:pt idx="1">
                  <c:v>7.7608439255265838</c:v>
                </c:pt>
                <c:pt idx="2">
                  <c:v>5.5730789854810059</c:v>
                </c:pt>
                <c:pt idx="3">
                  <c:v>7.1660533945024696</c:v>
                </c:pt>
                <c:pt idx="4">
                  <c:v>7.3968220463274559</c:v>
                </c:pt>
                <c:pt idx="5">
                  <c:v>7.566907840390491</c:v>
                </c:pt>
              </c:numCache>
            </c:numRef>
          </c:val>
          <c:smooth val="0"/>
          <c:extLst>
            <c:ext xmlns:c16="http://schemas.microsoft.com/office/drawing/2014/chart" uri="{C3380CC4-5D6E-409C-BE32-E72D297353CC}">
              <c16:uniqueId val="{00000007-BF3B-4348-B931-F4ACD3AB058A}"/>
            </c:ext>
          </c:extLst>
        </c:ser>
        <c:dLbls>
          <c:showLegendKey val="0"/>
          <c:showVal val="0"/>
          <c:showCatName val="0"/>
          <c:showSerName val="0"/>
          <c:showPercent val="0"/>
          <c:showBubbleSize val="0"/>
        </c:dLbls>
        <c:marker val="1"/>
        <c:smooth val="0"/>
        <c:axId val="761790847"/>
        <c:axId val="761791679"/>
      </c:lineChart>
      <c:catAx>
        <c:axId val="761790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1679"/>
        <c:crosses val="autoZero"/>
        <c:auto val="1"/>
        <c:lblAlgn val="ctr"/>
        <c:lblOffset val="100"/>
        <c:noMultiLvlLbl val="0"/>
      </c:catAx>
      <c:valAx>
        <c:axId val="761791679"/>
        <c:scaling>
          <c:orientation val="minMax"/>
          <c:max val="15"/>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0847"/>
        <c:crosses val="autoZero"/>
        <c:crossBetween val="between"/>
        <c:majorUnit val="5"/>
      </c:valAx>
      <c:spPr>
        <a:noFill/>
        <a:ln>
          <a:noFill/>
        </a:ln>
        <a:effectLst/>
      </c:spPr>
    </c:plotArea>
    <c:legend>
      <c:legendPos val="b"/>
      <c:legendEntry>
        <c:idx val="3"/>
        <c:delete val="1"/>
      </c:legendEntry>
      <c:layout>
        <c:manualLayout>
          <c:xMode val="edge"/>
          <c:yMode val="edge"/>
          <c:x val="0.15500841750841751"/>
          <c:y val="0.76359687495203454"/>
          <c:w val="0.76509890572390571"/>
          <c:h val="0.2364031250479655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07057057057056"/>
          <c:y val="4.7936844151790975E-2"/>
          <c:w val="0.81748948948948952"/>
          <c:h val="0.38625296106992474"/>
        </c:manualLayout>
      </c:layout>
      <c:barChart>
        <c:barDir val="col"/>
        <c:grouping val="stacked"/>
        <c:varyColors val="0"/>
        <c:ser>
          <c:idx val="1"/>
          <c:order val="1"/>
          <c:tx>
            <c:strRef>
              <c:f>'GRÁFICOS 5.A, B Y C'!$P$4</c:f>
              <c:strCache>
                <c:ptCount val="1"/>
                <c:pt idx="0">
                  <c:v>Perceptores</c:v>
                </c:pt>
              </c:strCache>
            </c:strRef>
          </c:tx>
          <c:spPr>
            <a:solidFill>
              <a:schemeClr val="bg1">
                <a:lumMod val="6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C'!$P$5:$P$10</c:f>
              <c:numCache>
                <c:formatCode>0.0</c:formatCode>
                <c:ptCount val="6"/>
                <c:pt idx="0">
                  <c:v>1.2121435953861703</c:v>
                </c:pt>
                <c:pt idx="1">
                  <c:v>0.47550442050374342</c:v>
                </c:pt>
                <c:pt idx="2">
                  <c:v>1.0241855592700753</c:v>
                </c:pt>
                <c:pt idx="3">
                  <c:v>1.178835337274835</c:v>
                </c:pt>
                <c:pt idx="4">
                  <c:v>1.0784227123981798</c:v>
                </c:pt>
                <c:pt idx="5">
                  <c:v>1.0847443541339121</c:v>
                </c:pt>
              </c:numCache>
            </c:numRef>
          </c:val>
          <c:extLst>
            <c:ext xmlns:c16="http://schemas.microsoft.com/office/drawing/2014/chart" uri="{C3380CC4-5D6E-409C-BE32-E72D297353CC}">
              <c16:uniqueId val="{00000000-0BB1-4645-8162-C55A3281A35B}"/>
            </c:ext>
          </c:extLst>
        </c:ser>
        <c:ser>
          <c:idx val="2"/>
          <c:order val="2"/>
          <c:tx>
            <c:strRef>
              <c:f>'GRÁFICOS 5.A, B Y C'!$Q$4</c:f>
              <c:strCache>
                <c:ptCount val="1"/>
                <c:pt idx="0">
                  <c:v>Retribución media</c:v>
                </c:pt>
              </c:strCache>
            </c:strRef>
          </c:tx>
          <c:spPr>
            <a:solidFill>
              <a:schemeClr val="accent6">
                <a:lumMod val="75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C'!$Q$5:$Q$10</c:f>
              <c:numCache>
                <c:formatCode>0.0</c:formatCode>
                <c:ptCount val="6"/>
                <c:pt idx="0">
                  <c:v>2.9658312248311192</c:v>
                </c:pt>
                <c:pt idx="1">
                  <c:v>3.0721750883713468</c:v>
                </c:pt>
                <c:pt idx="2">
                  <c:v>1.1032454605427557</c:v>
                </c:pt>
                <c:pt idx="3">
                  <c:v>6.1875576339009486</c:v>
                </c:pt>
                <c:pt idx="4">
                  <c:v>7.9236979972347523</c:v>
                </c:pt>
                <c:pt idx="5">
                  <c:v>4.958951032676687</c:v>
                </c:pt>
              </c:numCache>
            </c:numRef>
          </c:val>
          <c:extLst>
            <c:ext xmlns:c16="http://schemas.microsoft.com/office/drawing/2014/chart" uri="{C3380CC4-5D6E-409C-BE32-E72D297353CC}">
              <c16:uniqueId val="{00000001-0BB1-4645-8162-C55A3281A35B}"/>
            </c:ext>
          </c:extLst>
        </c:ser>
        <c:ser>
          <c:idx val="3"/>
          <c:order val="3"/>
          <c:tx>
            <c:strRef>
              <c:f>'GRÁFICOS 5.A, B Y C'!$R$4</c:f>
              <c:strCache>
                <c:ptCount val="1"/>
                <c:pt idx="0">
                  <c:v>Tipos efectivos</c:v>
                </c:pt>
              </c:strCache>
            </c:strRef>
          </c:tx>
          <c:spPr>
            <a:solidFill>
              <a:schemeClr val="accent6">
                <a:lumMod val="90000"/>
              </a:schemeClr>
            </a:solidFill>
            <a:ln>
              <a:noFill/>
            </a:ln>
            <a:effectLst/>
          </c:spPr>
          <c:invertIfNegative val="0"/>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C'!$R$5:$R$10</c:f>
              <c:numCache>
                <c:formatCode>0.0</c:formatCode>
                <c:ptCount val="6"/>
                <c:pt idx="0">
                  <c:v>0.75875449768272318</c:v>
                </c:pt>
                <c:pt idx="1">
                  <c:v>5.2704749485412261</c:v>
                </c:pt>
                <c:pt idx="2">
                  <c:v>1.2968158624566462</c:v>
                </c:pt>
                <c:pt idx="3">
                  <c:v>9.7077217647809633</c:v>
                </c:pt>
                <c:pt idx="4">
                  <c:v>7.6063039119208309</c:v>
                </c:pt>
                <c:pt idx="5">
                  <c:v>3.3835241808785934</c:v>
                </c:pt>
              </c:numCache>
            </c:numRef>
          </c:val>
          <c:extLst>
            <c:ext xmlns:c16="http://schemas.microsoft.com/office/drawing/2014/chart" uri="{C3380CC4-5D6E-409C-BE32-E72D297353CC}">
              <c16:uniqueId val="{00000002-0BB1-4645-8162-C55A3281A35B}"/>
            </c:ext>
          </c:extLst>
        </c:ser>
        <c:dLbls>
          <c:showLegendKey val="0"/>
          <c:showVal val="0"/>
          <c:showCatName val="0"/>
          <c:showSerName val="0"/>
          <c:showPercent val="0"/>
          <c:showBubbleSize val="0"/>
        </c:dLbls>
        <c:gapWidth val="75"/>
        <c:overlap val="100"/>
        <c:axId val="761790847"/>
        <c:axId val="761791679"/>
      </c:barChart>
      <c:lineChart>
        <c:grouping val="standard"/>
        <c:varyColors val="0"/>
        <c:ser>
          <c:idx val="0"/>
          <c:order val="0"/>
          <c:tx>
            <c:strRef>
              <c:f>'GRÁFICOS 5.A, B Y C'!$O$4</c:f>
              <c:strCache>
                <c:ptCount val="1"/>
                <c:pt idx="0">
                  <c:v>Devengo</c:v>
                </c:pt>
              </c:strCache>
            </c:strRef>
          </c:tx>
          <c:spPr>
            <a:ln w="28575" cap="rnd">
              <a:solidFill>
                <a:schemeClr val="accent1"/>
              </a:solidFill>
              <a:prstDash val="solid"/>
              <a:round/>
            </a:ln>
            <a:effectLst/>
          </c:spPr>
          <c:marker>
            <c:symbol val="circle"/>
            <c:size val="5"/>
            <c:spPr>
              <a:solidFill>
                <a:schemeClr val="accent1"/>
              </a:solidFill>
              <a:ln w="9525">
                <a:solidFill>
                  <a:schemeClr val="accent1"/>
                </a:solidFill>
                <a:prstDash val="solid"/>
              </a:ln>
              <a:effectLst/>
            </c:spPr>
          </c:marker>
          <c:dPt>
            <c:idx val="4"/>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olid"/>
                <a:round/>
              </a:ln>
              <a:effectLst/>
            </c:spPr>
            <c:extLst>
              <c:ext xmlns:c16="http://schemas.microsoft.com/office/drawing/2014/chart" uri="{C3380CC4-5D6E-409C-BE32-E72D297353CC}">
                <c16:uniqueId val="{00000004-0BB1-4645-8162-C55A3281A35B}"/>
              </c:ext>
            </c:extLst>
          </c:dPt>
          <c:dPt>
            <c:idx val="5"/>
            <c:marker>
              <c:symbol val="circle"/>
              <c:size val="5"/>
              <c:spPr>
                <a:solidFill>
                  <a:schemeClr val="accent1"/>
                </a:solidFill>
                <a:ln w="9525">
                  <a:solidFill>
                    <a:schemeClr val="accent1"/>
                  </a:solidFill>
                  <a:prstDash val="solid"/>
                </a:ln>
                <a:effectLst/>
              </c:spPr>
            </c:marker>
            <c:bubble3D val="0"/>
            <c:spPr>
              <a:ln w="28575" cap="rnd">
                <a:solidFill>
                  <a:schemeClr val="accent1"/>
                </a:solidFill>
                <a:prstDash val="sysDot"/>
                <a:round/>
              </a:ln>
              <a:effectLst/>
            </c:spPr>
            <c:extLst>
              <c:ext xmlns:c16="http://schemas.microsoft.com/office/drawing/2014/chart" uri="{C3380CC4-5D6E-409C-BE32-E72D297353CC}">
                <c16:uniqueId val="{00000006-0BB1-4645-8162-C55A3281A35B}"/>
              </c:ext>
            </c:extLst>
          </c:dPt>
          <c:cat>
            <c:numRef>
              <c:f>'GRÁFICOS 5.A, B Y C'!$B$5:$B$10</c:f>
              <c:numCache>
                <c:formatCode>General</c:formatCode>
                <c:ptCount val="6"/>
                <c:pt idx="0">
                  <c:v>2019</c:v>
                </c:pt>
                <c:pt idx="1">
                  <c:v>2020</c:v>
                </c:pt>
                <c:pt idx="2">
                  <c:v>2021</c:v>
                </c:pt>
                <c:pt idx="3">
                  <c:v>2022</c:v>
                </c:pt>
                <c:pt idx="4">
                  <c:v>2023</c:v>
                </c:pt>
                <c:pt idx="5">
                  <c:v>2024</c:v>
                </c:pt>
              </c:numCache>
            </c:numRef>
          </c:cat>
          <c:val>
            <c:numRef>
              <c:f>'GRÁFICOS 5.A, B Y C'!$O$5:$O$10</c:f>
              <c:numCache>
                <c:formatCode>0.0</c:formatCode>
                <c:ptCount val="6"/>
                <c:pt idx="0">
                  <c:v>4.9367293179000127</c:v>
                </c:pt>
                <c:pt idx="1">
                  <c:v>8.8181544574163162</c:v>
                </c:pt>
                <c:pt idx="2">
                  <c:v>3.4242468822694772</c:v>
                </c:pt>
                <c:pt idx="3">
                  <c:v>17.074114735956748</c:v>
                </c:pt>
                <c:pt idx="4">
                  <c:v>16.608424621553763</c:v>
                </c:pt>
                <c:pt idx="5">
                  <c:v>9.4272195676891926</c:v>
                </c:pt>
              </c:numCache>
            </c:numRef>
          </c:val>
          <c:smooth val="0"/>
          <c:extLst>
            <c:ext xmlns:c16="http://schemas.microsoft.com/office/drawing/2014/chart" uri="{C3380CC4-5D6E-409C-BE32-E72D297353CC}">
              <c16:uniqueId val="{00000007-0BB1-4645-8162-C55A3281A35B}"/>
            </c:ext>
          </c:extLst>
        </c:ser>
        <c:dLbls>
          <c:showLegendKey val="0"/>
          <c:showVal val="0"/>
          <c:showCatName val="0"/>
          <c:showSerName val="0"/>
          <c:showPercent val="0"/>
          <c:showBubbleSize val="0"/>
        </c:dLbls>
        <c:marker val="1"/>
        <c:smooth val="0"/>
        <c:axId val="761790847"/>
        <c:axId val="761791679"/>
      </c:lineChart>
      <c:catAx>
        <c:axId val="761790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1679"/>
        <c:crosses val="autoZero"/>
        <c:auto val="1"/>
        <c:lblAlgn val="ctr"/>
        <c:lblOffset val="100"/>
        <c:noMultiLvlLbl val="0"/>
      </c:catAx>
      <c:valAx>
        <c:axId val="761791679"/>
        <c:scaling>
          <c:orientation val="minMax"/>
          <c:max val="18"/>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761790847"/>
        <c:crosses val="autoZero"/>
        <c:crossBetween val="between"/>
        <c:majorUnit val="5"/>
        <c:minorUnit val="5"/>
      </c:valAx>
      <c:spPr>
        <a:noFill/>
        <a:ln>
          <a:noFill/>
        </a:ln>
        <a:effectLst/>
      </c:spPr>
    </c:plotArea>
    <c:legend>
      <c:legendPos val="b"/>
      <c:layout>
        <c:manualLayout>
          <c:xMode val="edge"/>
          <c:yMode val="edge"/>
          <c:x val="0.18020075757575757"/>
          <c:y val="0.74002650253513635"/>
          <c:w val="0.70373947811447801"/>
          <c:h val="0.2599734974648636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Gill Sans MT" panose="020B0502020104020203"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7804232804233"/>
          <c:y val="0.11138853276353276"/>
          <c:w val="0.81341137566137567"/>
          <c:h val="0.76371331908831908"/>
        </c:manualLayout>
      </c:layout>
      <c:barChart>
        <c:barDir val="col"/>
        <c:grouping val="percentStacked"/>
        <c:varyColors val="0"/>
        <c:ser>
          <c:idx val="1"/>
          <c:order val="0"/>
          <c:tx>
            <c:strRef>
              <c:f>'GRÁFICO 5.D'!$L$5</c:f>
              <c:strCache>
                <c:ptCount val="1"/>
                <c:pt idx="0">
                  <c:v>Salarios privados</c:v>
                </c:pt>
              </c:strCache>
            </c:strRef>
          </c:tx>
          <c:spPr>
            <a:solidFill>
              <a:schemeClr val="accent1"/>
            </a:solidFill>
            <a:ln>
              <a:noFill/>
            </a:ln>
            <a:effectLst/>
          </c:spPr>
          <c:invertIfNegative val="0"/>
          <c:cat>
            <c:numRef>
              <c:f>'GRÁFICO 5.D'!$B$7:$B$12</c:f>
              <c:numCache>
                <c:formatCode>General</c:formatCode>
                <c:ptCount val="6"/>
                <c:pt idx="0">
                  <c:v>2019</c:v>
                </c:pt>
                <c:pt idx="1">
                  <c:v>2020</c:v>
                </c:pt>
                <c:pt idx="2">
                  <c:v>2021</c:v>
                </c:pt>
                <c:pt idx="3">
                  <c:v>2022</c:v>
                </c:pt>
                <c:pt idx="4">
                  <c:v>2023</c:v>
                </c:pt>
                <c:pt idx="5">
                  <c:v>2024</c:v>
                </c:pt>
              </c:numCache>
            </c:numRef>
          </c:cat>
          <c:val>
            <c:numRef>
              <c:f>'GRÁFICO 5.D'!$L$7:$L$12</c:f>
              <c:numCache>
                <c:formatCode>0.0</c:formatCode>
                <c:ptCount val="6"/>
                <c:pt idx="0">
                  <c:v>2.8029283964571405</c:v>
                </c:pt>
                <c:pt idx="1">
                  <c:v>-3.8249357989951256</c:v>
                </c:pt>
                <c:pt idx="2">
                  <c:v>4.5131681713981902</c:v>
                </c:pt>
                <c:pt idx="3">
                  <c:v>6.0939384650809796</c:v>
                </c:pt>
                <c:pt idx="4">
                  <c:v>4.5081165019474794</c:v>
                </c:pt>
                <c:pt idx="5">
                  <c:v>3.0642879256897686</c:v>
                </c:pt>
              </c:numCache>
            </c:numRef>
          </c:val>
          <c:extLst>
            <c:ext xmlns:c16="http://schemas.microsoft.com/office/drawing/2014/chart" uri="{C3380CC4-5D6E-409C-BE32-E72D297353CC}">
              <c16:uniqueId val="{00000000-9352-4FAA-8DEF-21090092AE47}"/>
            </c:ext>
          </c:extLst>
        </c:ser>
        <c:ser>
          <c:idx val="2"/>
          <c:order val="1"/>
          <c:tx>
            <c:strRef>
              <c:f>'GRÁFICO 5.D'!$M$5</c:f>
              <c:strCache>
                <c:ptCount val="1"/>
                <c:pt idx="0">
                  <c:v>Salarios públicos</c:v>
                </c:pt>
              </c:strCache>
            </c:strRef>
          </c:tx>
          <c:spPr>
            <a:solidFill>
              <a:schemeClr val="accent6">
                <a:lumMod val="90000"/>
              </a:schemeClr>
            </a:solidFill>
            <a:ln>
              <a:noFill/>
            </a:ln>
            <a:effectLst/>
          </c:spPr>
          <c:invertIfNegative val="0"/>
          <c:cat>
            <c:numRef>
              <c:f>'GRÁFICO 5.D'!$B$7:$B$12</c:f>
              <c:numCache>
                <c:formatCode>General</c:formatCode>
                <c:ptCount val="6"/>
                <c:pt idx="0">
                  <c:v>2019</c:v>
                </c:pt>
                <c:pt idx="1">
                  <c:v>2020</c:v>
                </c:pt>
                <c:pt idx="2">
                  <c:v>2021</c:v>
                </c:pt>
                <c:pt idx="3">
                  <c:v>2022</c:v>
                </c:pt>
                <c:pt idx="4">
                  <c:v>2023</c:v>
                </c:pt>
                <c:pt idx="5">
                  <c:v>2024</c:v>
                </c:pt>
              </c:numCache>
            </c:numRef>
          </c:cat>
          <c:val>
            <c:numRef>
              <c:f>'GRÁFICO 5.D'!$M$7:$M$12</c:f>
              <c:numCache>
                <c:formatCode>0.0</c:formatCode>
                <c:ptCount val="6"/>
                <c:pt idx="0">
                  <c:v>0.99777756936516648</c:v>
                </c:pt>
                <c:pt idx="1">
                  <c:v>0.9256987558271379</c:v>
                </c:pt>
                <c:pt idx="2">
                  <c:v>0.92482760599406366</c:v>
                </c:pt>
                <c:pt idx="3">
                  <c:v>0.83426234985826342</c:v>
                </c:pt>
                <c:pt idx="4">
                  <c:v>1.0121566942347466</c:v>
                </c:pt>
                <c:pt idx="5">
                  <c:v>0.87717961370315611</c:v>
                </c:pt>
              </c:numCache>
            </c:numRef>
          </c:val>
          <c:extLst>
            <c:ext xmlns:c16="http://schemas.microsoft.com/office/drawing/2014/chart" uri="{C3380CC4-5D6E-409C-BE32-E72D297353CC}">
              <c16:uniqueId val="{00000001-9352-4FAA-8DEF-21090092AE47}"/>
            </c:ext>
          </c:extLst>
        </c:ser>
        <c:ser>
          <c:idx val="3"/>
          <c:order val="2"/>
          <c:tx>
            <c:strRef>
              <c:f>'GRÁFICO 5.D'!$N$5</c:f>
              <c:strCache>
                <c:ptCount val="1"/>
                <c:pt idx="0">
                  <c:v>Pensiones</c:v>
                </c:pt>
              </c:strCache>
            </c:strRef>
          </c:tx>
          <c:spPr>
            <a:solidFill>
              <a:schemeClr val="accent2"/>
            </a:solidFill>
            <a:ln>
              <a:noFill/>
            </a:ln>
            <a:effectLst/>
          </c:spPr>
          <c:invertIfNegative val="0"/>
          <c:cat>
            <c:numRef>
              <c:f>'GRÁFICO 5.D'!$B$7:$B$12</c:f>
              <c:numCache>
                <c:formatCode>General</c:formatCode>
                <c:ptCount val="6"/>
                <c:pt idx="0">
                  <c:v>2019</c:v>
                </c:pt>
                <c:pt idx="1">
                  <c:v>2020</c:v>
                </c:pt>
                <c:pt idx="2">
                  <c:v>2021</c:v>
                </c:pt>
                <c:pt idx="3">
                  <c:v>2022</c:v>
                </c:pt>
                <c:pt idx="4">
                  <c:v>2023</c:v>
                </c:pt>
                <c:pt idx="5">
                  <c:v>2024</c:v>
                </c:pt>
              </c:numCache>
            </c:numRef>
          </c:cat>
          <c:val>
            <c:numRef>
              <c:f>'GRÁFICO 5.D'!$N$7:$N$12</c:f>
              <c:numCache>
                <c:formatCode>0.0</c:formatCode>
                <c:ptCount val="6"/>
                <c:pt idx="0">
                  <c:v>1.1473643784311998</c:v>
                </c:pt>
                <c:pt idx="1">
                  <c:v>0.96712225384972328</c:v>
                </c:pt>
                <c:pt idx="2">
                  <c:v>0.61235891560712186</c:v>
                </c:pt>
                <c:pt idx="3">
                  <c:v>2.041905896744316</c:v>
                </c:pt>
                <c:pt idx="4">
                  <c:v>2.4585931032661712</c:v>
                </c:pt>
                <c:pt idx="5">
                  <c:v>1.6662515946111451</c:v>
                </c:pt>
              </c:numCache>
            </c:numRef>
          </c:val>
          <c:extLst>
            <c:ext xmlns:c16="http://schemas.microsoft.com/office/drawing/2014/chart" uri="{C3380CC4-5D6E-409C-BE32-E72D297353CC}">
              <c16:uniqueId val="{00000002-9352-4FAA-8DEF-21090092AE47}"/>
            </c:ext>
          </c:extLst>
        </c:ser>
        <c:dLbls>
          <c:showLegendKey val="0"/>
          <c:showVal val="0"/>
          <c:showCatName val="0"/>
          <c:showSerName val="0"/>
          <c:showPercent val="0"/>
          <c:showBubbleSize val="0"/>
        </c:dLbls>
        <c:gapWidth val="60"/>
        <c:overlap val="100"/>
        <c:axId val="583836192"/>
        <c:axId val="583837440"/>
      </c:barChart>
      <c:catAx>
        <c:axId val="58383619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83837440"/>
        <c:crosses val="autoZero"/>
        <c:auto val="1"/>
        <c:lblAlgn val="ctr"/>
        <c:lblOffset val="100"/>
        <c:noMultiLvlLbl val="0"/>
      </c:catAx>
      <c:valAx>
        <c:axId val="583837440"/>
        <c:scaling>
          <c:orientation val="minMax"/>
          <c:max val="1"/>
          <c:min val="-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583836192"/>
        <c:crosses val="autoZero"/>
        <c:crossBetween val="between"/>
        <c:majorUnit val="0.5"/>
      </c:valAx>
      <c:spPr>
        <a:noFill/>
        <a:ln>
          <a:noFill/>
        </a:ln>
        <a:effectLst/>
      </c:spPr>
    </c:plotArea>
    <c:legend>
      <c:legendPos val="b"/>
      <c:layout>
        <c:manualLayout>
          <c:xMode val="edge"/>
          <c:yMode val="edge"/>
          <c:x val="0.2320109126984127"/>
          <c:y val="0.8037118945868944"/>
          <c:w val="0.67036970899470905"/>
          <c:h val="0.1939857549857549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Gill Sans MT" panose="020B0502020104020203"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2797826531055"/>
          <c:y val="0.11927196041160269"/>
          <c:w val="0.77012670161941732"/>
          <c:h val="0.7653706533752801"/>
        </c:manualLayout>
      </c:layout>
      <c:bubbleChart>
        <c:varyColors val="0"/>
        <c:ser>
          <c:idx val="0"/>
          <c:order val="0"/>
          <c:spPr>
            <a:solidFill>
              <a:schemeClr val="accent1">
                <a:alpha val="75000"/>
              </a:schemeClr>
            </a:solidFill>
            <a:ln w="25400">
              <a:noFill/>
            </a:ln>
            <a:effectLst/>
          </c:spPr>
          <c:invertIfNegative val="0"/>
          <c:dPt>
            <c:idx val="0"/>
            <c:invertIfNegative val="0"/>
            <c:bubble3D val="0"/>
            <c:spPr>
              <a:solidFill>
                <a:schemeClr val="accent6"/>
              </a:solidFill>
              <a:ln w="19050">
                <a:solidFill>
                  <a:srgbClr val="404040"/>
                </a:solidFill>
              </a:ln>
              <a:effectLst/>
            </c:spPr>
            <c:extLst>
              <c:ext xmlns:c16="http://schemas.microsoft.com/office/drawing/2014/chart" uri="{C3380CC4-5D6E-409C-BE32-E72D297353CC}">
                <c16:uniqueId val="{00000001-45D3-430B-A003-84B2D772CCE4}"/>
              </c:ext>
            </c:extLst>
          </c:dPt>
          <c:dLbls>
            <c:dLbl>
              <c:idx val="0"/>
              <c:layout>
                <c:manualLayout>
                  <c:x val="0.13986174962002801"/>
                  <c:y val="-0.30889014148620081"/>
                </c:manualLayout>
              </c:layout>
              <c:tx>
                <c:rich>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fld id="{12EE9A41-6056-4892-9C78-600CB7A94C74}" type="CELLRANGE">
                      <a:rPr lang="en-US"/>
                      <a:pPr>
                        <a:defRPr sz="1600" b="1" i="0" u="none" strike="noStrike" kern="1200" baseline="0">
                          <a:solidFill>
                            <a:schemeClr val="tx1">
                              <a:lumMod val="75000"/>
                              <a:lumOff val="25000"/>
                            </a:schemeClr>
                          </a:solidFill>
                          <a:latin typeface="Gill Sans MT" panose="020B0502020104020203" pitchFamily="34" charset="0"/>
                          <a:ea typeface="+mn-ea"/>
                          <a:cs typeface="+mn-cs"/>
                        </a:defRPr>
                      </a:pPr>
                      <a:t>[CELLRANGE]</a:t>
                    </a:fld>
                    <a:endParaRPr lang="es-ES"/>
                  </a:p>
                </c:rich>
              </c:tx>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5D3-430B-A003-84B2D772CCE4}"/>
                </c:ext>
              </c:extLst>
            </c:dLbl>
            <c:dLbl>
              <c:idx val="1"/>
              <c:layout>
                <c:manualLayout>
                  <c:x val="-0.26146914357812562"/>
                  <c:y val="-9.9084082669051818E-2"/>
                </c:manualLayout>
              </c:layout>
              <c:tx>
                <c:rich>
                  <a:bodyPr/>
                  <a:lstStyle/>
                  <a:p>
                    <a:fld id="{F61E4449-D29B-4F56-8A38-112FEC17A21F}"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8.6624875301128695E-2"/>
                      <c:h val="0.10937699484518668"/>
                    </c:manualLayout>
                  </c15:layout>
                  <c15:dlblFieldTable/>
                  <c15:showDataLabelsRange val="1"/>
                </c:ext>
                <c:ext xmlns:c16="http://schemas.microsoft.com/office/drawing/2014/chart" uri="{C3380CC4-5D6E-409C-BE32-E72D297353CC}">
                  <c16:uniqueId val="{00000002-45D3-430B-A003-84B2D772CCE4}"/>
                </c:ext>
              </c:extLst>
            </c:dLbl>
            <c:dLbl>
              <c:idx val="2"/>
              <c:delete val="1"/>
              <c:extLst>
                <c:ext xmlns:c15="http://schemas.microsoft.com/office/drawing/2012/chart" uri="{CE6537A1-D6FC-4f65-9D91-7224C49458BB}"/>
                <c:ext xmlns:c16="http://schemas.microsoft.com/office/drawing/2014/chart" uri="{C3380CC4-5D6E-409C-BE32-E72D297353CC}">
                  <c16:uniqueId val="{00000003-45D3-430B-A003-84B2D772CCE4}"/>
                </c:ext>
              </c:extLst>
            </c:dLbl>
            <c:dLbl>
              <c:idx val="3"/>
              <c:layout>
                <c:manualLayout>
                  <c:x val="0.19163880741220857"/>
                  <c:y val="-4.2196387896590866E-2"/>
                </c:manualLayout>
              </c:layout>
              <c:tx>
                <c:rich>
                  <a:bodyPr/>
                  <a:lstStyle/>
                  <a:p>
                    <a:fld id="{FE24536B-2E1B-4F1C-A1B0-9C530A18D6CE}"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6.5516345611734667E-2"/>
                      <c:h val="7.7841415253197516E-2"/>
                    </c:manualLayout>
                  </c15:layout>
                  <c15:dlblFieldTable/>
                  <c15:showDataLabelsRange val="1"/>
                </c:ext>
                <c:ext xmlns:c16="http://schemas.microsoft.com/office/drawing/2014/chart" uri="{C3380CC4-5D6E-409C-BE32-E72D297353CC}">
                  <c16:uniqueId val="{00000004-45D3-430B-A003-84B2D772CCE4}"/>
                </c:ext>
              </c:extLst>
            </c:dLbl>
            <c:dLbl>
              <c:idx val="4"/>
              <c:delete val="1"/>
              <c:extLst>
                <c:ext xmlns:c15="http://schemas.microsoft.com/office/drawing/2012/chart" uri="{CE6537A1-D6FC-4f65-9D91-7224C49458BB}"/>
                <c:ext xmlns:c16="http://schemas.microsoft.com/office/drawing/2014/chart" uri="{C3380CC4-5D6E-409C-BE32-E72D297353CC}">
                  <c16:uniqueId val="{00000005-45D3-430B-A003-84B2D772CCE4}"/>
                </c:ext>
              </c:extLst>
            </c:dLbl>
            <c:dLbl>
              <c:idx val="5"/>
              <c:delete val="1"/>
              <c:extLst>
                <c:ext xmlns:c15="http://schemas.microsoft.com/office/drawing/2012/chart" uri="{CE6537A1-D6FC-4f65-9D91-7224C49458BB}"/>
                <c:ext xmlns:c16="http://schemas.microsoft.com/office/drawing/2014/chart" uri="{C3380CC4-5D6E-409C-BE32-E72D297353CC}">
                  <c16:uniqueId val="{00000006-45D3-430B-A003-84B2D772CCE4}"/>
                </c:ext>
              </c:extLst>
            </c:dLbl>
            <c:dLbl>
              <c:idx val="6"/>
              <c:delete val="1"/>
              <c:extLst>
                <c:ext xmlns:c15="http://schemas.microsoft.com/office/drawing/2012/chart" uri="{CE6537A1-D6FC-4f65-9D91-7224C49458BB}"/>
                <c:ext xmlns:c16="http://schemas.microsoft.com/office/drawing/2014/chart" uri="{C3380CC4-5D6E-409C-BE32-E72D297353CC}">
                  <c16:uniqueId val="{00000007-45D3-430B-A003-84B2D772CCE4}"/>
                </c:ext>
              </c:extLst>
            </c:dLbl>
            <c:dLbl>
              <c:idx val="7"/>
              <c:delete val="1"/>
              <c:extLst>
                <c:ext xmlns:c15="http://schemas.microsoft.com/office/drawing/2012/chart" uri="{CE6537A1-D6FC-4f65-9D91-7224C49458BB}"/>
                <c:ext xmlns:c16="http://schemas.microsoft.com/office/drawing/2014/chart" uri="{C3380CC4-5D6E-409C-BE32-E72D297353CC}">
                  <c16:uniqueId val="{00000008-45D3-430B-A003-84B2D772CCE4}"/>
                </c:ext>
              </c:extLst>
            </c:dLbl>
            <c:dLbl>
              <c:idx val="8"/>
              <c:layout>
                <c:manualLayout>
                  <c:x val="6.3024317053715612E-2"/>
                  <c:y val="0.20638243771637671"/>
                </c:manualLayout>
              </c:layout>
              <c:tx>
                <c:rich>
                  <a:bodyPr/>
                  <a:lstStyle/>
                  <a:p>
                    <a:fld id="{41A4ED4A-A23D-4372-8D0F-BF47F2C12731}" type="CELLRANGE">
                      <a:rPr lang="en-US"/>
                      <a:pPr/>
                      <a:t>[CELLRANGE]</a:t>
                    </a:fld>
                    <a:endParaRPr lang="es-ES"/>
                  </a:p>
                </c:rich>
              </c:tx>
              <c:showLegendKey val="0"/>
              <c:showVal val="1"/>
              <c:showCatName val="1"/>
              <c:showSerName val="0"/>
              <c:showPercent val="0"/>
              <c:showBubbleSize val="0"/>
              <c:extLst>
                <c:ext xmlns:c15="http://schemas.microsoft.com/office/drawing/2012/chart" uri="{CE6537A1-D6FC-4f65-9D91-7224C49458BB}">
                  <c15:layout>
                    <c:manualLayout>
                      <c:w val="8.0724621100000532E-2"/>
                      <c:h val="0.12598228621927604"/>
                    </c:manualLayout>
                  </c15:layout>
                  <c15:dlblFieldTable/>
                  <c15:showDataLabelsRange val="1"/>
                </c:ext>
                <c:ext xmlns:c16="http://schemas.microsoft.com/office/drawing/2014/chart" uri="{C3380CC4-5D6E-409C-BE32-E72D297353CC}">
                  <c16:uniqueId val="{00000009-45D3-430B-A003-84B2D772CCE4}"/>
                </c:ext>
              </c:extLst>
            </c:dLbl>
            <c:dLbl>
              <c:idx val="9"/>
              <c:layout>
                <c:manualLayout>
                  <c:x val="-0.24156760871690217"/>
                  <c:y val="-9.1162626496211138E-2"/>
                </c:manualLayout>
              </c:layout>
              <c:tx>
                <c:rich>
                  <a:bodyPr/>
                  <a:lstStyle/>
                  <a:p>
                    <a:fld id="{99BF1523-4824-44F8-A506-6AED9A4088E6}"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30990682791794766"/>
                      <c:h val="0.10846741025372979"/>
                    </c:manualLayout>
                  </c15:layout>
                  <c15:dlblFieldTable/>
                  <c15:showDataLabelsRange val="1"/>
                </c:ext>
                <c:ext xmlns:c16="http://schemas.microsoft.com/office/drawing/2014/chart" uri="{C3380CC4-5D6E-409C-BE32-E72D297353CC}">
                  <c16:uniqueId val="{0000000A-45D3-430B-A003-84B2D772CCE4}"/>
                </c:ext>
              </c:extLst>
            </c:dLbl>
            <c:dLbl>
              <c:idx val="10"/>
              <c:layout>
                <c:manualLayout>
                  <c:x val="-0.16561156499347587"/>
                  <c:y val="0.15329906274504915"/>
                </c:manualLayout>
              </c:layout>
              <c:tx>
                <c:rich>
                  <a:bodyPr/>
                  <a:lstStyle/>
                  <a:p>
                    <a:fld id="{7878888B-52CC-4DCF-8A4B-813AC727A861}"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0.2094356377279688"/>
                      <c:h val="9.8029648622745547E-2"/>
                    </c:manualLayout>
                  </c15:layout>
                  <c15:dlblFieldTable/>
                  <c15:showDataLabelsRange val="1"/>
                </c:ext>
                <c:ext xmlns:c16="http://schemas.microsoft.com/office/drawing/2014/chart" uri="{C3380CC4-5D6E-409C-BE32-E72D297353CC}">
                  <c16:uniqueId val="{0000000B-45D3-430B-A003-84B2D772CCE4}"/>
                </c:ext>
              </c:extLst>
            </c:dLbl>
            <c:dLbl>
              <c:idx val="11"/>
              <c:delete val="1"/>
              <c:extLst>
                <c:ext xmlns:c15="http://schemas.microsoft.com/office/drawing/2012/chart" uri="{CE6537A1-D6FC-4f65-9D91-7224C49458BB}"/>
                <c:ext xmlns:c16="http://schemas.microsoft.com/office/drawing/2014/chart" uri="{C3380CC4-5D6E-409C-BE32-E72D297353CC}">
                  <c16:uniqueId val="{0000000C-45D3-430B-A003-84B2D772CCE4}"/>
                </c:ext>
              </c:extLst>
            </c:dLbl>
            <c:dLbl>
              <c:idx val="12"/>
              <c:layout>
                <c:manualLayout>
                  <c:x val="1.0635085533509296E-2"/>
                  <c:y val="-0.22030523465158333"/>
                </c:manualLayout>
              </c:layout>
              <c:tx>
                <c:rich>
                  <a:bodyPr/>
                  <a:lstStyle/>
                  <a:p>
                    <a:fld id="{93F4877F-AE68-4735-9485-48A6C9A96132}"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layout>
                    <c:manualLayout>
                      <c:w val="9.7400279307129398E-2"/>
                      <c:h val="0.11219605005094356"/>
                    </c:manualLayout>
                  </c15:layout>
                  <c15:dlblFieldTable/>
                  <c15:showDataLabelsRange val="1"/>
                </c:ext>
                <c:ext xmlns:c16="http://schemas.microsoft.com/office/drawing/2014/chart" uri="{C3380CC4-5D6E-409C-BE32-E72D297353CC}">
                  <c16:uniqueId val="{0000000D-45D3-430B-A003-84B2D772CCE4}"/>
                </c:ext>
              </c:extLst>
            </c:dLbl>
            <c:dLbl>
              <c:idx val="13"/>
              <c:delete val="1"/>
              <c:extLst>
                <c:ext xmlns:c15="http://schemas.microsoft.com/office/drawing/2012/chart" uri="{CE6537A1-D6FC-4f65-9D91-7224C49458BB}"/>
                <c:ext xmlns:c16="http://schemas.microsoft.com/office/drawing/2014/chart" uri="{C3380CC4-5D6E-409C-BE32-E72D297353CC}">
                  <c16:uniqueId val="{0000000E-45D3-430B-A003-84B2D772CCE4}"/>
                </c:ext>
              </c:extLst>
            </c:dLbl>
            <c:dLbl>
              <c:idx val="14"/>
              <c:layout>
                <c:manualLayout>
                  <c:x val="2.3294027718517355E-2"/>
                  <c:y val="-1.8566403216227371E-2"/>
                </c:manualLayout>
              </c:layout>
              <c:tx>
                <c:rich>
                  <a:bodyPr/>
                  <a:lstStyle/>
                  <a:p>
                    <a:fld id="{A61401A1-10B2-43EB-BB7F-F572E37DE1FD}"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5D3-430B-A003-84B2D772CCE4}"/>
                </c:ext>
              </c:extLst>
            </c:dLbl>
            <c:dLbl>
              <c:idx val="15"/>
              <c:layout>
                <c:manualLayout>
                  <c:x val="4.0764548507405261E-2"/>
                  <c:y val="-3.713280643245466E-2"/>
                </c:manualLayout>
              </c:layout>
              <c:tx>
                <c:rich>
                  <a:bodyPr/>
                  <a:lstStyle/>
                  <a:p>
                    <a:fld id="{91FAAE9B-0874-4143-92B8-904829A044F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5D3-430B-A003-84B2D772CCE4}"/>
                </c:ext>
              </c:extLst>
            </c:dLbl>
            <c:dLbl>
              <c:idx val="16"/>
              <c:layout>
                <c:manualLayout>
                  <c:x val="-0.14820588388371272"/>
                  <c:y val="-0.10899754083931532"/>
                </c:manualLayout>
              </c:layout>
              <c:tx>
                <c:rich>
                  <a:bodyPr/>
                  <a:lstStyle/>
                  <a:p>
                    <a:fld id="{E2F8A9A4-A75B-41D3-ACE8-F02C6A7B8E1A}"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5D3-430B-A003-84B2D772CCE4}"/>
                </c:ext>
              </c:extLst>
            </c:dLbl>
            <c:dLbl>
              <c:idx val="17"/>
              <c:delete val="1"/>
              <c:extLst>
                <c:ext xmlns:c15="http://schemas.microsoft.com/office/drawing/2012/chart" uri="{CE6537A1-D6FC-4f65-9D91-7224C49458BB}"/>
                <c:ext xmlns:c16="http://schemas.microsoft.com/office/drawing/2014/chart" uri="{C3380CC4-5D6E-409C-BE32-E72D297353CC}">
                  <c16:uniqueId val="{00000012-45D3-430B-A003-84B2D772CCE4}"/>
                </c:ext>
              </c:extLst>
            </c:dLbl>
            <c:dLbl>
              <c:idx val="18"/>
              <c:layout>
                <c:manualLayout>
                  <c:x val="8.3273224043715843E-2"/>
                  <c:y val="5.6068181417643193E-2"/>
                </c:manualLayout>
              </c:layout>
              <c:tx>
                <c:rich>
                  <a:bodyPr/>
                  <a:lstStyle/>
                  <a:p>
                    <a:fld id="{A34EDC79-CC95-4363-BE02-463994433891}" type="CELLRANGE">
                      <a:rPr lang="en-US"/>
                      <a:pPr/>
                      <a:t>[CELLRANGE]</a:t>
                    </a:fld>
                    <a:endParaRPr lang="es-E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5D3-430B-A003-84B2D772CCE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Gill Sans MT" panose="020B0502020104020203" pitchFamily="34" charset="0"/>
                    <a:ea typeface="+mn-ea"/>
                    <a:cs typeface="+mn-cs"/>
                  </a:defRPr>
                </a:pPr>
                <a:endParaRPr lang="es-E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2"/>
                      </a:solidFill>
                      <a:round/>
                    </a:ln>
                    <a:effectLst/>
                  </c:spPr>
                </c15:leaderLines>
              </c:ext>
            </c:extLst>
          </c:dLbls>
          <c:xVal>
            <c:numRef>
              <c:f>'GRÁFICOS 6. A, B, C Y D'!$K$6:$K$24</c:f>
              <c:numCache>
                <c:formatCode>#,##0</c:formatCode>
                <c:ptCount val="19"/>
                <c:pt idx="0">
                  <c:v>108.15250580009712</c:v>
                </c:pt>
                <c:pt idx="1">
                  <c:v>102.13402588515588</c:v>
                </c:pt>
                <c:pt idx="2">
                  <c:v>104.36794253930526</c:v>
                </c:pt>
                <c:pt idx="3">
                  <c:v>108.45935063191479</c:v>
                </c:pt>
                <c:pt idx="4">
                  <c:v>111.41814659951393</c:v>
                </c:pt>
                <c:pt idx="5">
                  <c:v>106.94312750735322</c:v>
                </c:pt>
                <c:pt idx="6">
                  <c:v>107.47760798752566</c:v>
                </c:pt>
                <c:pt idx="7">
                  <c:v>103.18678247989251</c:v>
                </c:pt>
                <c:pt idx="8">
                  <c:v>107.50778814704346</c:v>
                </c:pt>
                <c:pt idx="9">
                  <c:v>108.40649130286931</c:v>
                </c:pt>
                <c:pt idx="10">
                  <c:v>106.82921407271752</c:v>
                </c:pt>
                <c:pt idx="11">
                  <c:v>113.85225378054204</c:v>
                </c:pt>
                <c:pt idx="12">
                  <c:v>108.60640747867537</c:v>
                </c:pt>
                <c:pt idx="13">
                  <c:v>107.26486291690374</c:v>
                </c:pt>
                <c:pt idx="14">
                  <c:v>113.51275736281022</c:v>
                </c:pt>
                <c:pt idx="15">
                  <c:v>111.1559108700781</c:v>
                </c:pt>
                <c:pt idx="16">
                  <c:v>105.25415762672566</c:v>
                </c:pt>
                <c:pt idx="17">
                  <c:v>105.67767513117548</c:v>
                </c:pt>
                <c:pt idx="18">
                  <c:v>113.16436484790675</c:v>
                </c:pt>
              </c:numCache>
            </c:numRef>
          </c:xVal>
          <c:yVal>
            <c:numRef>
              <c:f>'GRÁFICOS 6. A, B, C Y D'!$L$6:$L$24</c:f>
              <c:numCache>
                <c:formatCode>#,##0</c:formatCode>
                <c:ptCount val="19"/>
                <c:pt idx="0">
                  <c:v>105.78208754292399</c:v>
                </c:pt>
                <c:pt idx="1">
                  <c:v>99.868774023672884</c:v>
                </c:pt>
                <c:pt idx="2">
                  <c:v>102.2524635356808</c:v>
                </c:pt>
                <c:pt idx="3">
                  <c:v>100.8656497919301</c:v>
                </c:pt>
                <c:pt idx="4">
                  <c:v>106.89221472471159</c:v>
                </c:pt>
                <c:pt idx="5">
                  <c:v>106.79595503736104</c:v>
                </c:pt>
                <c:pt idx="6">
                  <c:v>101.58668031278397</c:v>
                </c:pt>
                <c:pt idx="7">
                  <c:v>106.38232986772186</c:v>
                </c:pt>
                <c:pt idx="8">
                  <c:v>100.45094559899889</c:v>
                </c:pt>
                <c:pt idx="9">
                  <c:v>119.03876199928906</c:v>
                </c:pt>
                <c:pt idx="10">
                  <c:v>96.144220990239262</c:v>
                </c:pt>
                <c:pt idx="11">
                  <c:v>104.21860067641263</c:v>
                </c:pt>
                <c:pt idx="12">
                  <c:v>111.67519090354743</c:v>
                </c:pt>
                <c:pt idx="13">
                  <c:v>105.06569209224456</c:v>
                </c:pt>
                <c:pt idx="14">
                  <c:v>108.27082986401362</c:v>
                </c:pt>
                <c:pt idx="15">
                  <c:v>111.23745937173464</c:v>
                </c:pt>
                <c:pt idx="16">
                  <c:v>112.82768984347337</c:v>
                </c:pt>
                <c:pt idx="17">
                  <c:v>104.92338543808721</c:v>
                </c:pt>
                <c:pt idx="18">
                  <c:v>97.96841433118469</c:v>
                </c:pt>
              </c:numCache>
            </c:numRef>
          </c:yVal>
          <c:bubbleSize>
            <c:numRef>
              <c:f>'GRÁFICOS 6. A, B, C Y D'!$M$6:$M$24</c:f>
              <c:numCache>
                <c:formatCode>General</c:formatCode>
                <c:ptCount val="19"/>
                <c:pt idx="0">
                  <c:v>8</c:v>
                </c:pt>
                <c:pt idx="1">
                  <c:v>1</c:v>
                </c:pt>
                <c:pt idx="2">
                  <c:v>4</c:v>
                </c:pt>
                <c:pt idx="3">
                  <c:v>1</c:v>
                </c:pt>
                <c:pt idx="4">
                  <c:v>2</c:v>
                </c:pt>
                <c:pt idx="5">
                  <c:v>3</c:v>
                </c:pt>
                <c:pt idx="6">
                  <c:v>4</c:v>
                </c:pt>
                <c:pt idx="7">
                  <c:v>3</c:v>
                </c:pt>
                <c:pt idx="8">
                  <c:v>4</c:v>
                </c:pt>
                <c:pt idx="9">
                  <c:v>3</c:v>
                </c:pt>
                <c:pt idx="10">
                  <c:v>2</c:v>
                </c:pt>
                <c:pt idx="11">
                  <c:v>1</c:v>
                </c:pt>
                <c:pt idx="12">
                  <c:v>3</c:v>
                </c:pt>
                <c:pt idx="13">
                  <c:v>4</c:v>
                </c:pt>
                <c:pt idx="14">
                  <c:v>4</c:v>
                </c:pt>
                <c:pt idx="15">
                  <c:v>3</c:v>
                </c:pt>
                <c:pt idx="16">
                  <c:v>4</c:v>
                </c:pt>
                <c:pt idx="17">
                  <c:v>2</c:v>
                </c:pt>
                <c:pt idx="18">
                  <c:v>2</c:v>
                </c:pt>
              </c:numCache>
            </c:numRef>
          </c:bubbleSize>
          <c:bubble3D val="0"/>
          <c:extLst>
            <c:ext xmlns:c15="http://schemas.microsoft.com/office/drawing/2012/chart" uri="{02D57815-91ED-43cb-92C2-25804820EDAC}">
              <c15:datalabelsRange>
                <c15:f>'GRÁFICOS 6. A, B, C Y D'!$A$6:$A$24</c15:f>
                <c15:dlblRangeCache>
                  <c:ptCount val="19"/>
                  <c:pt idx="0">
                    <c:v>Total</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15:dlblRangeCache>
              </c15:datalabelsRange>
            </c:ext>
            <c:ext xmlns:c16="http://schemas.microsoft.com/office/drawing/2014/chart" uri="{C3380CC4-5D6E-409C-BE32-E72D297353CC}">
              <c16:uniqueId val="{00000014-45D3-430B-A003-84B2D772CCE4}"/>
            </c:ext>
          </c:extLst>
        </c:ser>
        <c:ser>
          <c:idx val="1"/>
          <c:order val="1"/>
          <c:tx>
            <c:strRef>
              <c:f>'GRÁFICOS 6. A, B, C Y D'!$N$5</c:f>
              <c:strCache>
                <c:ptCount val="1"/>
                <c:pt idx="0">
                  <c:v>auxiliar</c:v>
                </c:pt>
              </c:strCache>
            </c:strRef>
          </c:tx>
          <c:spPr>
            <a:noFill/>
            <a:ln w="25400">
              <a:noFill/>
            </a:ln>
            <a:effectLst/>
          </c:spPr>
          <c:invertIfNegative val="0"/>
          <c:xVal>
            <c:numRef>
              <c:f>'GRÁFICOS 6. A, B, C Y D'!$N$6:$N$24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xVal>
          <c:yVal>
            <c:numRef>
              <c:f>'GRÁFICOS 6. A, B, C Y D'!$N$6:$N$24</c:f>
              <c:numCache>
                <c:formatCode>#,##0</c:formatCode>
                <c:ptCount val="19"/>
                <c:pt idx="0">
                  <c:v>90</c:v>
                </c:pt>
                <c:pt idx="1">
                  <c:v>92</c:v>
                </c:pt>
                <c:pt idx="2">
                  <c:v>94</c:v>
                </c:pt>
                <c:pt idx="3">
                  <c:v>96</c:v>
                </c:pt>
                <c:pt idx="4">
                  <c:v>98</c:v>
                </c:pt>
                <c:pt idx="5">
                  <c:v>100</c:v>
                </c:pt>
                <c:pt idx="6">
                  <c:v>102</c:v>
                </c:pt>
                <c:pt idx="7">
                  <c:v>104</c:v>
                </c:pt>
                <c:pt idx="8">
                  <c:v>106</c:v>
                </c:pt>
                <c:pt idx="9">
                  <c:v>108</c:v>
                </c:pt>
                <c:pt idx="10">
                  <c:v>110</c:v>
                </c:pt>
                <c:pt idx="11">
                  <c:v>112</c:v>
                </c:pt>
                <c:pt idx="12">
                  <c:v>114</c:v>
                </c:pt>
                <c:pt idx="13">
                  <c:v>116</c:v>
                </c:pt>
                <c:pt idx="14">
                  <c:v>118</c:v>
                </c:pt>
                <c:pt idx="15">
                  <c:v>120</c:v>
                </c:pt>
                <c:pt idx="16">
                  <c:v>122</c:v>
                </c:pt>
                <c:pt idx="17">
                  <c:v>124</c:v>
                </c:pt>
                <c:pt idx="18">
                  <c:v>126</c:v>
                </c:pt>
              </c:numCache>
            </c:numRef>
          </c:yVal>
          <c:bubbleSize>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bubbleSize>
          <c:bubble3D val="0"/>
          <c:extLst>
            <c:ext xmlns:c16="http://schemas.microsoft.com/office/drawing/2014/chart" uri="{C3380CC4-5D6E-409C-BE32-E72D297353CC}">
              <c16:uniqueId val="{00000016-45D3-430B-A003-84B2D772CCE4}"/>
            </c:ext>
          </c:extLst>
        </c:ser>
        <c:dLbls>
          <c:showLegendKey val="0"/>
          <c:showVal val="0"/>
          <c:showCatName val="0"/>
          <c:showSerName val="0"/>
          <c:showPercent val="0"/>
          <c:showBubbleSize val="0"/>
        </c:dLbls>
        <c:bubbleScale val="40"/>
        <c:showNegBubbles val="0"/>
        <c:axId val="1875179376"/>
        <c:axId val="1875178128"/>
      </c:bubbleChart>
      <c:valAx>
        <c:axId val="1875179376"/>
        <c:scaling>
          <c:orientation val="minMax"/>
          <c:max val="120"/>
          <c:min val="95"/>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Salarios</a:t>
                </a:r>
                <a:endParaRPr lang="es-ES"/>
              </a:p>
            </c:rich>
          </c:tx>
          <c:layout>
            <c:manualLayout>
              <c:xMode val="edge"/>
              <c:yMode val="edge"/>
              <c:x val="0.39153554035336868"/>
              <c:y val="0.9251284257993160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8128"/>
        <c:crossesAt val="100"/>
        <c:crossBetween val="midCat"/>
      </c:valAx>
      <c:valAx>
        <c:axId val="1875178128"/>
        <c:scaling>
          <c:orientation val="minMax"/>
          <c:min val="80"/>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r>
                  <a:rPr lang="en-US"/>
                  <a:t>Afiliación</a:t>
                </a:r>
                <a:endParaRPr lang="es-ES"/>
              </a:p>
            </c:rich>
          </c:tx>
          <c:layout>
            <c:manualLayout>
              <c:xMode val="edge"/>
              <c:yMode val="edge"/>
              <c:x val="2.5096830063553724E-3"/>
              <c:y val="0.42221850789580839"/>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title>
        <c:numFmt formatCode="#,##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ill Sans MT" panose="020B0502020104020203" pitchFamily="34" charset="0"/>
                <a:ea typeface="+mn-ea"/>
                <a:cs typeface="+mn-cs"/>
              </a:defRPr>
            </a:pPr>
            <a:endParaRPr lang="es-ES"/>
          </a:p>
        </c:txPr>
        <c:crossAx val="1875179376"/>
        <c:crossesAt val="100"/>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latin typeface="Gill Sans MT" panose="020B0502020104020203"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1676400</xdr:colOff>
      <xdr:row>4</xdr:row>
      <xdr:rowOff>129540</xdr:rowOff>
    </xdr:from>
    <xdr:to>
      <xdr:col>2</xdr:col>
      <xdr:colOff>1892400</xdr:colOff>
      <xdr:row>4</xdr:row>
      <xdr:rowOff>129540</xdr:rowOff>
    </xdr:to>
    <xdr:cxnSp macro="">
      <xdr:nvCxnSpPr>
        <xdr:cNvPr id="2" name="Conector recto de flecha 1">
          <a:extLst>
            <a:ext uri="{FF2B5EF4-FFF2-40B4-BE49-F238E27FC236}">
              <a16:creationId xmlns:a16="http://schemas.microsoft.com/office/drawing/2014/main" id="{CDE0FC3A-7955-4C04-A25B-6197F12641E6}"/>
            </a:ext>
          </a:extLst>
        </xdr:cNvPr>
        <xdr:cNvCxnSpPr/>
      </xdr:nvCxnSpPr>
      <xdr:spPr>
        <a:xfrm>
          <a:off x="3257550" y="981075"/>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7</xdr:row>
      <xdr:rowOff>106680</xdr:rowOff>
    </xdr:from>
    <xdr:to>
      <xdr:col>2</xdr:col>
      <xdr:colOff>1892400</xdr:colOff>
      <xdr:row>7</xdr:row>
      <xdr:rowOff>106680</xdr:rowOff>
    </xdr:to>
    <xdr:cxnSp macro="">
      <xdr:nvCxnSpPr>
        <xdr:cNvPr id="3" name="Conector recto de flecha 2">
          <a:extLst>
            <a:ext uri="{FF2B5EF4-FFF2-40B4-BE49-F238E27FC236}">
              <a16:creationId xmlns:a16="http://schemas.microsoft.com/office/drawing/2014/main" id="{8625E200-4A4C-4995-B8EB-359388D2D1B1}"/>
            </a:ext>
          </a:extLst>
        </xdr:cNvPr>
        <xdr:cNvCxnSpPr/>
      </xdr:nvCxnSpPr>
      <xdr:spPr>
        <a:xfrm>
          <a:off x="3257550" y="1495425"/>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10</xdr:row>
      <xdr:rowOff>106680</xdr:rowOff>
    </xdr:from>
    <xdr:to>
      <xdr:col>2</xdr:col>
      <xdr:colOff>1892400</xdr:colOff>
      <xdr:row>10</xdr:row>
      <xdr:rowOff>106680</xdr:rowOff>
    </xdr:to>
    <xdr:cxnSp macro="">
      <xdr:nvCxnSpPr>
        <xdr:cNvPr id="4" name="Conector recto de flecha 3">
          <a:extLst>
            <a:ext uri="{FF2B5EF4-FFF2-40B4-BE49-F238E27FC236}">
              <a16:creationId xmlns:a16="http://schemas.microsoft.com/office/drawing/2014/main" id="{6E6A48AD-3792-4AD5-B40A-D272C7459FB6}"/>
            </a:ext>
          </a:extLst>
        </xdr:cNvPr>
        <xdr:cNvCxnSpPr/>
      </xdr:nvCxnSpPr>
      <xdr:spPr>
        <a:xfrm>
          <a:off x="3257550" y="203835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4</xdr:row>
      <xdr:rowOff>121920</xdr:rowOff>
    </xdr:from>
    <xdr:to>
      <xdr:col>2</xdr:col>
      <xdr:colOff>1676400</xdr:colOff>
      <xdr:row>10</xdr:row>
      <xdr:rowOff>112560</xdr:rowOff>
    </xdr:to>
    <xdr:cxnSp macro="">
      <xdr:nvCxnSpPr>
        <xdr:cNvPr id="5" name="Conector recto 4">
          <a:extLst>
            <a:ext uri="{FF2B5EF4-FFF2-40B4-BE49-F238E27FC236}">
              <a16:creationId xmlns:a16="http://schemas.microsoft.com/office/drawing/2014/main" id="{2FE091E1-AB84-4C65-8BAD-38D95D54EE4A}"/>
            </a:ext>
          </a:extLst>
        </xdr:cNvPr>
        <xdr:cNvCxnSpPr/>
      </xdr:nvCxnSpPr>
      <xdr:spPr>
        <a:xfrm flipH="1">
          <a:off x="3257550" y="971550"/>
          <a:ext cx="0" cy="10745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13</xdr:row>
      <xdr:rowOff>114300</xdr:rowOff>
    </xdr:from>
    <xdr:to>
      <xdr:col>2</xdr:col>
      <xdr:colOff>1892400</xdr:colOff>
      <xdr:row>13</xdr:row>
      <xdr:rowOff>114300</xdr:rowOff>
    </xdr:to>
    <xdr:cxnSp macro="">
      <xdr:nvCxnSpPr>
        <xdr:cNvPr id="6" name="Conector recto de flecha 5">
          <a:extLst>
            <a:ext uri="{FF2B5EF4-FFF2-40B4-BE49-F238E27FC236}">
              <a16:creationId xmlns:a16="http://schemas.microsoft.com/office/drawing/2014/main" id="{050744B9-FB14-40C8-925C-E576DD6C1123}"/>
            </a:ext>
          </a:extLst>
        </xdr:cNvPr>
        <xdr:cNvCxnSpPr/>
      </xdr:nvCxnSpPr>
      <xdr:spPr>
        <a:xfrm>
          <a:off x="3257550" y="259080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15</xdr:row>
      <xdr:rowOff>99060</xdr:rowOff>
    </xdr:from>
    <xdr:to>
      <xdr:col>2</xdr:col>
      <xdr:colOff>1892400</xdr:colOff>
      <xdr:row>15</xdr:row>
      <xdr:rowOff>99060</xdr:rowOff>
    </xdr:to>
    <xdr:cxnSp macro="">
      <xdr:nvCxnSpPr>
        <xdr:cNvPr id="7" name="Conector recto de flecha 6">
          <a:extLst>
            <a:ext uri="{FF2B5EF4-FFF2-40B4-BE49-F238E27FC236}">
              <a16:creationId xmlns:a16="http://schemas.microsoft.com/office/drawing/2014/main" id="{AF482508-9FFE-42CB-AEB2-0DD0361A00AB}"/>
            </a:ext>
          </a:extLst>
        </xdr:cNvPr>
        <xdr:cNvCxnSpPr/>
      </xdr:nvCxnSpPr>
      <xdr:spPr>
        <a:xfrm>
          <a:off x="3257550" y="340995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1676400</xdr:colOff>
      <xdr:row>14</xdr:row>
      <xdr:rowOff>106680</xdr:rowOff>
    </xdr:from>
    <xdr:to>
      <xdr:col>2</xdr:col>
      <xdr:colOff>1892400</xdr:colOff>
      <xdr:row>14</xdr:row>
      <xdr:rowOff>106680</xdr:rowOff>
    </xdr:to>
    <xdr:cxnSp macro="">
      <xdr:nvCxnSpPr>
        <xdr:cNvPr id="8" name="Conector recto de flecha 7">
          <a:extLst>
            <a:ext uri="{FF2B5EF4-FFF2-40B4-BE49-F238E27FC236}">
              <a16:creationId xmlns:a16="http://schemas.microsoft.com/office/drawing/2014/main" id="{36E47093-DB1F-44F3-8046-89F6D055FF22}"/>
            </a:ext>
          </a:extLst>
        </xdr:cNvPr>
        <xdr:cNvCxnSpPr/>
      </xdr:nvCxnSpPr>
      <xdr:spPr>
        <a:xfrm>
          <a:off x="3257550" y="3086100"/>
          <a:ext cx="21219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1668780</xdr:colOff>
      <xdr:row>13</xdr:row>
      <xdr:rowOff>106680</xdr:rowOff>
    </xdr:from>
    <xdr:to>
      <xdr:col>2</xdr:col>
      <xdr:colOff>1668780</xdr:colOff>
      <xdr:row>15</xdr:row>
      <xdr:rowOff>92520</xdr:rowOff>
    </xdr:to>
    <xdr:cxnSp macro="">
      <xdr:nvCxnSpPr>
        <xdr:cNvPr id="9" name="Conector recto 8">
          <a:extLst>
            <a:ext uri="{FF2B5EF4-FFF2-40B4-BE49-F238E27FC236}">
              <a16:creationId xmlns:a16="http://schemas.microsoft.com/office/drawing/2014/main" id="{A17BCBE4-72D8-498E-A787-4EB95ABD1A36}"/>
            </a:ext>
          </a:extLst>
        </xdr:cNvPr>
        <xdr:cNvCxnSpPr/>
      </xdr:nvCxnSpPr>
      <xdr:spPr>
        <a:xfrm flipH="1">
          <a:off x="3248025" y="2581275"/>
          <a:ext cx="0" cy="8297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xdr:colOff>
      <xdr:row>15</xdr:row>
      <xdr:rowOff>76200</xdr:rowOff>
    </xdr:from>
    <xdr:to>
      <xdr:col>4</xdr:col>
      <xdr:colOff>627240</xdr:colOff>
      <xdr:row>15</xdr:row>
      <xdr:rowOff>76200</xdr:rowOff>
    </xdr:to>
    <xdr:cxnSp macro="">
      <xdr:nvCxnSpPr>
        <xdr:cNvPr id="10" name="Conector recto de flecha 9">
          <a:extLst>
            <a:ext uri="{FF2B5EF4-FFF2-40B4-BE49-F238E27FC236}">
              <a16:creationId xmlns:a16="http://schemas.microsoft.com/office/drawing/2014/main" id="{DB78A839-3C41-4580-92AE-17F986B7918E}"/>
            </a:ext>
          </a:extLst>
        </xdr:cNvPr>
        <xdr:cNvCxnSpPr/>
      </xdr:nvCxnSpPr>
      <xdr:spPr>
        <a:xfrm>
          <a:off x="4933950" y="3390900"/>
          <a:ext cx="61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16</xdr:row>
      <xdr:rowOff>129540</xdr:rowOff>
    </xdr:from>
    <xdr:to>
      <xdr:col>4</xdr:col>
      <xdr:colOff>619620</xdr:colOff>
      <xdr:row>16</xdr:row>
      <xdr:rowOff>129540</xdr:rowOff>
    </xdr:to>
    <xdr:cxnSp macro="">
      <xdr:nvCxnSpPr>
        <xdr:cNvPr id="11" name="Conector recto de flecha 10">
          <a:extLst>
            <a:ext uri="{FF2B5EF4-FFF2-40B4-BE49-F238E27FC236}">
              <a16:creationId xmlns:a16="http://schemas.microsoft.com/office/drawing/2014/main" id="{6F136497-89C4-4C28-B651-BD227325F2B9}"/>
            </a:ext>
          </a:extLst>
        </xdr:cNvPr>
        <xdr:cNvCxnSpPr/>
      </xdr:nvCxnSpPr>
      <xdr:spPr>
        <a:xfrm>
          <a:off x="4924425" y="3629025"/>
          <a:ext cx="61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15</xdr:row>
      <xdr:rowOff>68580</xdr:rowOff>
    </xdr:from>
    <xdr:to>
      <xdr:col>4</xdr:col>
      <xdr:colOff>7620</xdr:colOff>
      <xdr:row>16</xdr:row>
      <xdr:rowOff>129300</xdr:rowOff>
    </xdr:to>
    <xdr:cxnSp macro="">
      <xdr:nvCxnSpPr>
        <xdr:cNvPr id="12" name="Conector recto 11">
          <a:extLst>
            <a:ext uri="{FF2B5EF4-FFF2-40B4-BE49-F238E27FC236}">
              <a16:creationId xmlns:a16="http://schemas.microsoft.com/office/drawing/2014/main" id="{360FB9D6-60C3-474E-905E-E423DBD506E7}"/>
            </a:ext>
          </a:extLst>
        </xdr:cNvPr>
        <xdr:cNvCxnSpPr/>
      </xdr:nvCxnSpPr>
      <xdr:spPr>
        <a:xfrm>
          <a:off x="4924425" y="3381375"/>
          <a:ext cx="0" cy="2474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xdr:colOff>
      <xdr:row>3</xdr:row>
      <xdr:rowOff>0</xdr:rowOff>
    </xdr:from>
    <xdr:to>
      <xdr:col>9</xdr:col>
      <xdr:colOff>77701</xdr:colOff>
      <xdr:row>11</xdr:row>
      <xdr:rowOff>171180</xdr:rowOff>
    </xdr:to>
    <xdr:graphicFrame macro="">
      <xdr:nvGraphicFramePr>
        <xdr:cNvPr id="3" name="Gráfico 2">
          <a:extLst>
            <a:ext uri="{FF2B5EF4-FFF2-40B4-BE49-F238E27FC236}">
              <a16:creationId xmlns:a16="http://schemas.microsoft.com/office/drawing/2014/main" id="{15C208A5-63CD-4F53-86B0-268E90B74C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784458</xdr:colOff>
      <xdr:row>4</xdr:row>
      <xdr:rowOff>0</xdr:rowOff>
    </xdr:from>
    <xdr:to>
      <xdr:col>5</xdr:col>
      <xdr:colOff>64063</xdr:colOff>
      <xdr:row>15</xdr:row>
      <xdr:rowOff>172383</xdr:rowOff>
    </xdr:to>
    <xdr:graphicFrame macro="">
      <xdr:nvGraphicFramePr>
        <xdr:cNvPr id="2" name="Gráfico 1">
          <a:extLst>
            <a:ext uri="{FF2B5EF4-FFF2-40B4-BE49-F238E27FC236}">
              <a16:creationId xmlns:a16="http://schemas.microsoft.com/office/drawing/2014/main" id="{9BE38488-06F2-4884-B60C-9C9117AA5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4</xdr:row>
      <xdr:rowOff>182879</xdr:rowOff>
    </xdr:from>
    <xdr:to>
      <xdr:col>11</xdr:col>
      <xdr:colOff>75660</xdr:colOff>
      <xdr:row>18</xdr:row>
      <xdr:rowOff>142559</xdr:rowOff>
    </xdr:to>
    <xdr:graphicFrame macro="">
      <xdr:nvGraphicFramePr>
        <xdr:cNvPr id="2" name="Gráfico 1">
          <a:extLst>
            <a:ext uri="{FF2B5EF4-FFF2-40B4-BE49-F238E27FC236}">
              <a16:creationId xmlns:a16="http://schemas.microsoft.com/office/drawing/2014/main" id="{8D6FE170-0F80-4AA5-BBC2-374BFCCBD1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2533</xdr:colOff>
      <xdr:row>5</xdr:row>
      <xdr:rowOff>8161</xdr:rowOff>
    </xdr:from>
    <xdr:to>
      <xdr:col>10</xdr:col>
      <xdr:colOff>420062</xdr:colOff>
      <xdr:row>17</xdr:row>
      <xdr:rowOff>18537</xdr:rowOff>
    </xdr:to>
    <xdr:graphicFrame macro="">
      <xdr:nvGraphicFramePr>
        <xdr:cNvPr id="2" name="Gráfico 1">
          <a:extLst>
            <a:ext uri="{FF2B5EF4-FFF2-40B4-BE49-F238E27FC236}">
              <a16:creationId xmlns:a16="http://schemas.microsoft.com/office/drawing/2014/main" id="{CD10D53B-16CD-484B-8C74-5C8B87F49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0.91439</cdr:y>
    </cdr:from>
    <cdr:to>
      <cdr:x>0.22614</cdr:x>
      <cdr:y>1</cdr:y>
    </cdr:to>
    <cdr:sp macro="" textlink="">
      <cdr:nvSpPr>
        <cdr:cNvPr id="2" name="CuadroTexto 1">
          <a:extLst xmlns:a="http://schemas.openxmlformats.org/drawingml/2006/main">
            <a:ext uri="{FF2B5EF4-FFF2-40B4-BE49-F238E27FC236}">
              <a16:creationId xmlns:a16="http://schemas.microsoft.com/office/drawing/2014/main" id="{2C3207BE-54EE-2227-3356-F229B9BA3DFC}"/>
            </a:ext>
          </a:extLst>
        </cdr:cNvPr>
        <cdr:cNvSpPr txBox="1"/>
      </cdr:nvSpPr>
      <cdr:spPr>
        <a:xfrm xmlns:a="http://schemas.openxmlformats.org/drawingml/2006/main">
          <a:off x="0" y="1942483"/>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solidFill>
                <a:schemeClr val="tx1">
                  <a:lumMod val="65000"/>
                  <a:lumOff val="35000"/>
                </a:schemeClr>
              </a:solidFill>
            </a:rPr>
            <a:t>(*) Estimaciones AIReF</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0</xdr:colOff>
      <xdr:row>2</xdr:row>
      <xdr:rowOff>92373</xdr:rowOff>
    </xdr:from>
    <xdr:to>
      <xdr:col>6</xdr:col>
      <xdr:colOff>176999</xdr:colOff>
      <xdr:row>19</xdr:row>
      <xdr:rowOff>20748</xdr:rowOff>
    </xdr:to>
    <xdr:graphicFrame macro="">
      <xdr:nvGraphicFramePr>
        <xdr:cNvPr id="2" name="Gráfico 1">
          <a:extLst>
            <a:ext uri="{FF2B5EF4-FFF2-40B4-BE49-F238E27FC236}">
              <a16:creationId xmlns:a16="http://schemas.microsoft.com/office/drawing/2014/main" id="{90F8C379-D20A-4248-A3FE-C30755DCE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529167</xdr:colOff>
      <xdr:row>3</xdr:row>
      <xdr:rowOff>19242</xdr:rowOff>
    </xdr:from>
    <xdr:to>
      <xdr:col>13</xdr:col>
      <xdr:colOff>142489</xdr:colOff>
      <xdr:row>15</xdr:row>
      <xdr:rowOff>95455</xdr:rowOff>
    </xdr:to>
    <xdr:graphicFrame macro="">
      <xdr:nvGraphicFramePr>
        <xdr:cNvPr id="4" name="Gráfico 3">
          <a:extLst>
            <a:ext uri="{FF2B5EF4-FFF2-40B4-BE49-F238E27FC236}">
              <a16:creationId xmlns:a16="http://schemas.microsoft.com/office/drawing/2014/main" id="{6347B35F-B692-4BE6-94D1-267A17F10F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688899</xdr:colOff>
      <xdr:row>5</xdr:row>
      <xdr:rowOff>58335</xdr:rowOff>
    </xdr:from>
    <xdr:to>
      <xdr:col>8</xdr:col>
      <xdr:colOff>530309</xdr:colOff>
      <xdr:row>22</xdr:row>
      <xdr:rowOff>168119</xdr:rowOff>
    </xdr:to>
    <xdr:graphicFrame macro="">
      <xdr:nvGraphicFramePr>
        <xdr:cNvPr id="4" name="Gráfico 3">
          <a:extLst>
            <a:ext uri="{FF2B5EF4-FFF2-40B4-BE49-F238E27FC236}">
              <a16:creationId xmlns:a16="http://schemas.microsoft.com/office/drawing/2014/main" id="{BA366C6E-D325-4648-81F9-4BD175E293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0.0836</cdr:x>
      <cdr:y>0.93135</cdr:y>
    </cdr:from>
    <cdr:to>
      <cdr:x>0.23333</cdr:x>
      <cdr:y>0.98876</cdr:y>
    </cdr:to>
    <cdr:sp macro="" textlink="">
      <cdr:nvSpPr>
        <cdr:cNvPr id="2" name="CuadroTexto 1">
          <a:extLst xmlns:a="http://schemas.openxmlformats.org/drawingml/2006/main">
            <a:ext uri="{FF2B5EF4-FFF2-40B4-BE49-F238E27FC236}">
              <a16:creationId xmlns:a16="http://schemas.microsoft.com/office/drawing/2014/main" id="{4052A3A6-FB5F-407B-9258-0D640DCA723A}"/>
            </a:ext>
          </a:extLst>
        </cdr:cNvPr>
        <cdr:cNvSpPr txBox="1"/>
      </cdr:nvSpPr>
      <cdr:spPr>
        <a:xfrm xmlns:a="http://schemas.openxmlformats.org/drawingml/2006/main">
          <a:off x="511632" y="3352850"/>
          <a:ext cx="916348" cy="2066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i="1">
              <a:solidFill>
                <a:schemeClr val="tx1">
                  <a:lumMod val="65000"/>
                  <a:lumOff val="35000"/>
                </a:schemeClr>
              </a:solidFill>
            </a:rPr>
            <a:t>(*) 2023 Estimaciones AIReF</a:t>
          </a:r>
        </a:p>
      </cdr:txBody>
    </cdr:sp>
  </cdr:relSizeAnchor>
  <cdr:relSizeAnchor xmlns:cdr="http://schemas.openxmlformats.org/drawingml/2006/chartDrawing">
    <cdr:from>
      <cdr:x>0.92488</cdr:x>
      <cdr:y>0.16629</cdr:y>
    </cdr:from>
    <cdr:to>
      <cdr:x>0.92488</cdr:x>
      <cdr:y>0.37415</cdr:y>
    </cdr:to>
    <cdr:cxnSp macro="">
      <cdr:nvCxnSpPr>
        <cdr:cNvPr id="4" name="Conector recto de flecha 3">
          <a:extLst xmlns:a="http://schemas.openxmlformats.org/drawingml/2006/main">
            <a:ext uri="{FF2B5EF4-FFF2-40B4-BE49-F238E27FC236}">
              <a16:creationId xmlns:a16="http://schemas.microsoft.com/office/drawing/2014/main" id="{5D392307-1AC1-4685-BCD6-98591C3FD89A}"/>
            </a:ext>
          </a:extLst>
        </cdr:cNvPr>
        <cdr:cNvCxnSpPr/>
      </cdr:nvCxnSpPr>
      <cdr:spPr>
        <a:xfrm xmlns:a="http://schemas.openxmlformats.org/drawingml/2006/main">
          <a:off x="5854582" y="566058"/>
          <a:ext cx="0" cy="707571"/>
        </a:xfrm>
        <a:prstGeom xmlns:a="http://schemas.openxmlformats.org/drawingml/2006/main" prst="straightConnector1">
          <a:avLst/>
        </a:prstGeom>
        <a:ln xmlns:a="http://schemas.openxmlformats.org/drawingml/2006/main" w="34925">
          <a:solidFill>
            <a:schemeClr val="accent6">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0.93888</cdr:x>
      <cdr:y>0.2445</cdr:y>
    </cdr:from>
    <cdr:to>
      <cdr:x>0.99759</cdr:x>
      <cdr:y>0.31261</cdr:y>
    </cdr:to>
    <cdr:sp macro="" textlink="">
      <cdr:nvSpPr>
        <cdr:cNvPr id="5" name="CuadroTexto 4">
          <a:extLst xmlns:a="http://schemas.openxmlformats.org/drawingml/2006/main">
            <a:ext uri="{FF2B5EF4-FFF2-40B4-BE49-F238E27FC236}">
              <a16:creationId xmlns:a16="http://schemas.microsoft.com/office/drawing/2014/main" id="{5C770783-0F51-4E9A-86C7-900982B17520}"/>
            </a:ext>
          </a:extLst>
        </cdr:cNvPr>
        <cdr:cNvSpPr txBox="1"/>
      </cdr:nvSpPr>
      <cdr:spPr>
        <a:xfrm xmlns:a="http://schemas.openxmlformats.org/drawingml/2006/main">
          <a:off x="5956983" y="839210"/>
          <a:ext cx="372502" cy="23377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s-ES" sz="1100" b="1">
              <a:solidFill>
                <a:schemeClr val="accent6">
                  <a:lumMod val="75000"/>
                </a:schemeClr>
              </a:solidFill>
            </a:rPr>
            <a:t>-</a:t>
          </a:r>
          <a:r>
            <a:rPr lang="es-ES" sz="1100" b="1" baseline="0">
              <a:solidFill>
                <a:schemeClr val="accent6">
                  <a:lumMod val="75000"/>
                </a:schemeClr>
              </a:solidFill>
            </a:rPr>
            <a:t> </a:t>
          </a:r>
          <a:r>
            <a:rPr lang="es-ES" sz="1100" b="1">
              <a:solidFill>
                <a:schemeClr val="accent6">
                  <a:lumMod val="75000"/>
                </a:schemeClr>
              </a:solidFill>
            </a:rPr>
            <a:t>8,2</a:t>
          </a:r>
        </a:p>
      </cdr:txBody>
    </cdr:sp>
  </cdr:relSizeAnchor>
</c:userShapes>
</file>

<file path=xl/drawings/drawing19.xml><?xml version="1.0" encoding="utf-8"?>
<xdr:wsDr xmlns:xdr="http://schemas.openxmlformats.org/drawingml/2006/spreadsheetDrawing" xmlns:a="http://schemas.openxmlformats.org/drawingml/2006/main">
  <xdr:twoCellAnchor>
    <xdr:from>
      <xdr:col>14</xdr:col>
      <xdr:colOff>210553</xdr:colOff>
      <xdr:row>5</xdr:row>
      <xdr:rowOff>160421</xdr:rowOff>
    </xdr:from>
    <xdr:to>
      <xdr:col>18</xdr:col>
      <xdr:colOff>131113</xdr:colOff>
      <xdr:row>16</xdr:row>
      <xdr:rowOff>0</xdr:rowOff>
    </xdr:to>
    <xdr:graphicFrame macro="">
      <xdr:nvGraphicFramePr>
        <xdr:cNvPr id="4" name="Gráfico 3">
          <a:extLst>
            <a:ext uri="{FF2B5EF4-FFF2-40B4-BE49-F238E27FC236}">
              <a16:creationId xmlns:a16="http://schemas.microsoft.com/office/drawing/2014/main" id="{0CECA9AD-BAFA-4FF4-93A5-FBD8EFDD5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721895</xdr:colOff>
      <xdr:row>5</xdr:row>
      <xdr:rowOff>120315</xdr:rowOff>
    </xdr:from>
    <xdr:to>
      <xdr:col>23</xdr:col>
      <xdr:colOff>642455</xdr:colOff>
      <xdr:row>16</xdr:row>
      <xdr:rowOff>0</xdr:rowOff>
    </xdr:to>
    <xdr:graphicFrame macro="">
      <xdr:nvGraphicFramePr>
        <xdr:cNvPr id="5" name="Gráfico 4">
          <a:extLst>
            <a:ext uri="{FF2B5EF4-FFF2-40B4-BE49-F238E27FC236}">
              <a16:creationId xmlns:a16="http://schemas.microsoft.com/office/drawing/2014/main" id="{0ED4CE0A-AD54-4BA1-80E4-0632AF3CF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1229954</xdr:colOff>
      <xdr:row>6</xdr:row>
      <xdr:rowOff>131221</xdr:rowOff>
    </xdr:from>
    <xdr:to>
      <xdr:col>2</xdr:col>
      <xdr:colOff>1436429</xdr:colOff>
      <xdr:row>6</xdr:row>
      <xdr:rowOff>131221</xdr:rowOff>
    </xdr:to>
    <xdr:cxnSp macro="">
      <xdr:nvCxnSpPr>
        <xdr:cNvPr id="2" name="Conector recto de flecha 1">
          <a:extLst>
            <a:ext uri="{FF2B5EF4-FFF2-40B4-BE49-F238E27FC236}">
              <a16:creationId xmlns:a16="http://schemas.microsoft.com/office/drawing/2014/main" id="{0E3C7F13-D2E9-4760-81E4-6A45C70B6241}"/>
            </a:ext>
          </a:extLst>
        </xdr:cNvPr>
        <xdr:cNvCxnSpPr/>
      </xdr:nvCxnSpPr>
      <xdr:spPr>
        <a:xfrm>
          <a:off x="2814914" y="1342801"/>
          <a:ext cx="206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1216619</xdr:colOff>
      <xdr:row>12</xdr:row>
      <xdr:rowOff>127411</xdr:rowOff>
    </xdr:from>
    <xdr:to>
      <xdr:col>2</xdr:col>
      <xdr:colOff>1436429</xdr:colOff>
      <xdr:row>12</xdr:row>
      <xdr:rowOff>127411</xdr:rowOff>
    </xdr:to>
    <xdr:cxnSp macro="">
      <xdr:nvCxnSpPr>
        <xdr:cNvPr id="3" name="Conector recto de flecha 2">
          <a:extLst>
            <a:ext uri="{FF2B5EF4-FFF2-40B4-BE49-F238E27FC236}">
              <a16:creationId xmlns:a16="http://schemas.microsoft.com/office/drawing/2014/main" id="{FD6B12C6-61F6-4598-BBAC-0D03A76267FB}"/>
            </a:ext>
          </a:extLst>
        </xdr:cNvPr>
        <xdr:cNvCxnSpPr/>
      </xdr:nvCxnSpPr>
      <xdr:spPr>
        <a:xfrm>
          <a:off x="2801579" y="2436271"/>
          <a:ext cx="2198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1224015</xdr:colOff>
      <xdr:row>6</xdr:row>
      <xdr:rowOff>131444</xdr:rowOff>
    </xdr:from>
    <xdr:to>
      <xdr:col>2</xdr:col>
      <xdr:colOff>1224015</xdr:colOff>
      <xdr:row>12</xdr:row>
      <xdr:rowOff>130379</xdr:rowOff>
    </xdr:to>
    <xdr:cxnSp macro="">
      <xdr:nvCxnSpPr>
        <xdr:cNvPr id="4" name="Conector recto 3">
          <a:extLst>
            <a:ext uri="{FF2B5EF4-FFF2-40B4-BE49-F238E27FC236}">
              <a16:creationId xmlns:a16="http://schemas.microsoft.com/office/drawing/2014/main" id="{A605DC3C-18C4-42CB-85D0-2B40A2E3CC2B}"/>
            </a:ext>
          </a:extLst>
        </xdr:cNvPr>
        <xdr:cNvCxnSpPr/>
      </xdr:nvCxnSpPr>
      <xdr:spPr>
        <a:xfrm flipH="1">
          <a:off x="2808975" y="1343024"/>
          <a:ext cx="0" cy="10962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1224015</xdr:colOff>
      <xdr:row>9</xdr:row>
      <xdr:rowOff>93345</xdr:rowOff>
    </xdr:from>
    <xdr:to>
      <xdr:col>2</xdr:col>
      <xdr:colOff>1438110</xdr:colOff>
      <xdr:row>9</xdr:row>
      <xdr:rowOff>93345</xdr:rowOff>
    </xdr:to>
    <xdr:cxnSp macro="">
      <xdr:nvCxnSpPr>
        <xdr:cNvPr id="5" name="Conector recto de flecha 4">
          <a:extLst>
            <a:ext uri="{FF2B5EF4-FFF2-40B4-BE49-F238E27FC236}">
              <a16:creationId xmlns:a16="http://schemas.microsoft.com/office/drawing/2014/main" id="{75BB4207-EDC1-45E2-BEBC-1DA91F33F66A}"/>
            </a:ext>
          </a:extLst>
        </xdr:cNvPr>
        <xdr:cNvCxnSpPr/>
      </xdr:nvCxnSpPr>
      <xdr:spPr>
        <a:xfrm>
          <a:off x="2808975" y="1853565"/>
          <a:ext cx="2140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6</xdr:row>
      <xdr:rowOff>113180</xdr:rowOff>
    </xdr:from>
    <xdr:to>
      <xdr:col>3</xdr:col>
      <xdr:colOff>705635</xdr:colOff>
      <xdr:row>7</xdr:row>
      <xdr:rowOff>144395</xdr:rowOff>
    </xdr:to>
    <xdr:cxnSp macro="">
      <xdr:nvCxnSpPr>
        <xdr:cNvPr id="6" name="Conector recto 5">
          <a:extLst>
            <a:ext uri="{FF2B5EF4-FFF2-40B4-BE49-F238E27FC236}">
              <a16:creationId xmlns:a16="http://schemas.microsoft.com/office/drawing/2014/main" id="{24396099-7EBA-409D-A5F5-56AE4156B076}"/>
            </a:ext>
          </a:extLst>
        </xdr:cNvPr>
        <xdr:cNvCxnSpPr/>
      </xdr:nvCxnSpPr>
      <xdr:spPr>
        <a:xfrm flipH="1">
          <a:off x="3768875" y="1324760"/>
          <a:ext cx="0" cy="2140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6</xdr:row>
      <xdr:rowOff>107465</xdr:rowOff>
    </xdr:from>
    <xdr:to>
      <xdr:col>3</xdr:col>
      <xdr:colOff>915920</xdr:colOff>
      <xdr:row>6</xdr:row>
      <xdr:rowOff>107465</xdr:rowOff>
    </xdr:to>
    <xdr:cxnSp macro="">
      <xdr:nvCxnSpPr>
        <xdr:cNvPr id="7" name="Conector recto de flecha 6">
          <a:extLst>
            <a:ext uri="{FF2B5EF4-FFF2-40B4-BE49-F238E27FC236}">
              <a16:creationId xmlns:a16="http://schemas.microsoft.com/office/drawing/2014/main" id="{438FD12B-0FF4-4E8F-B2DD-2581384E2E52}"/>
            </a:ext>
          </a:extLst>
        </xdr:cNvPr>
        <xdr:cNvCxnSpPr/>
      </xdr:nvCxnSpPr>
      <xdr:spPr>
        <a:xfrm>
          <a:off x="3768875" y="1319045"/>
          <a:ext cx="21028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7</xdr:row>
      <xdr:rowOff>147694</xdr:rowOff>
    </xdr:from>
    <xdr:to>
      <xdr:col>3</xdr:col>
      <xdr:colOff>902585</xdr:colOff>
      <xdr:row>7</xdr:row>
      <xdr:rowOff>147694</xdr:rowOff>
    </xdr:to>
    <xdr:cxnSp macro="">
      <xdr:nvCxnSpPr>
        <xdr:cNvPr id="8" name="Conector recto de flecha 7">
          <a:extLst>
            <a:ext uri="{FF2B5EF4-FFF2-40B4-BE49-F238E27FC236}">
              <a16:creationId xmlns:a16="http://schemas.microsoft.com/office/drawing/2014/main" id="{F397878E-0292-42D9-9B18-B482072B6FE7}"/>
            </a:ext>
          </a:extLst>
        </xdr:cNvPr>
        <xdr:cNvCxnSpPr/>
      </xdr:nvCxnSpPr>
      <xdr:spPr>
        <a:xfrm>
          <a:off x="3768875" y="1542154"/>
          <a:ext cx="1969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705635</xdr:colOff>
      <xdr:row>9</xdr:row>
      <xdr:rowOff>95250</xdr:rowOff>
    </xdr:from>
    <xdr:to>
      <xdr:col>3</xdr:col>
      <xdr:colOff>705635</xdr:colOff>
      <xdr:row>10</xdr:row>
      <xdr:rowOff>134085</xdr:rowOff>
    </xdr:to>
    <xdr:cxnSp macro="">
      <xdr:nvCxnSpPr>
        <xdr:cNvPr id="9" name="Conector recto 8">
          <a:extLst>
            <a:ext uri="{FF2B5EF4-FFF2-40B4-BE49-F238E27FC236}">
              <a16:creationId xmlns:a16="http://schemas.microsoft.com/office/drawing/2014/main" id="{A0F448BF-31E2-45A0-80A1-58DF22A3D86D}"/>
            </a:ext>
          </a:extLst>
        </xdr:cNvPr>
        <xdr:cNvCxnSpPr/>
      </xdr:nvCxnSpPr>
      <xdr:spPr>
        <a:xfrm flipH="1">
          <a:off x="3768875" y="1855470"/>
          <a:ext cx="0" cy="2217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696110</xdr:colOff>
      <xdr:row>9</xdr:row>
      <xdr:rowOff>91440</xdr:rowOff>
    </xdr:from>
    <xdr:to>
      <xdr:col>3</xdr:col>
      <xdr:colOff>915920</xdr:colOff>
      <xdr:row>9</xdr:row>
      <xdr:rowOff>91440</xdr:rowOff>
    </xdr:to>
    <xdr:cxnSp macro="">
      <xdr:nvCxnSpPr>
        <xdr:cNvPr id="10" name="Conector recto de flecha 9">
          <a:extLst>
            <a:ext uri="{FF2B5EF4-FFF2-40B4-BE49-F238E27FC236}">
              <a16:creationId xmlns:a16="http://schemas.microsoft.com/office/drawing/2014/main" id="{2CDD51A3-13EF-4ADF-929B-367E885153BD}"/>
            </a:ext>
          </a:extLst>
        </xdr:cNvPr>
        <xdr:cNvCxnSpPr/>
      </xdr:nvCxnSpPr>
      <xdr:spPr>
        <a:xfrm>
          <a:off x="3759350" y="1851660"/>
          <a:ext cx="2198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696110</xdr:colOff>
      <xdr:row>10</xdr:row>
      <xdr:rowOff>129540</xdr:rowOff>
    </xdr:from>
    <xdr:to>
      <xdr:col>3</xdr:col>
      <xdr:colOff>915920</xdr:colOff>
      <xdr:row>10</xdr:row>
      <xdr:rowOff>129540</xdr:rowOff>
    </xdr:to>
    <xdr:cxnSp macro="">
      <xdr:nvCxnSpPr>
        <xdr:cNvPr id="11" name="Conector recto de flecha 10">
          <a:extLst>
            <a:ext uri="{FF2B5EF4-FFF2-40B4-BE49-F238E27FC236}">
              <a16:creationId xmlns:a16="http://schemas.microsoft.com/office/drawing/2014/main" id="{F43399FC-9FA3-48D6-8348-D5BB6FD8F091}"/>
            </a:ext>
          </a:extLst>
        </xdr:cNvPr>
        <xdr:cNvCxnSpPr/>
      </xdr:nvCxnSpPr>
      <xdr:spPr>
        <a:xfrm>
          <a:off x="3759350" y="2072640"/>
          <a:ext cx="2198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0</xdr:colOff>
      <xdr:row>7</xdr:row>
      <xdr:rowOff>0</xdr:rowOff>
    </xdr:from>
    <xdr:to>
      <xdr:col>17</xdr:col>
      <xdr:colOff>682560</xdr:colOff>
      <xdr:row>18</xdr:row>
      <xdr:rowOff>165465</xdr:rowOff>
    </xdr:to>
    <xdr:graphicFrame macro="">
      <xdr:nvGraphicFramePr>
        <xdr:cNvPr id="2" name="Gráfico 1">
          <a:extLst>
            <a:ext uri="{FF2B5EF4-FFF2-40B4-BE49-F238E27FC236}">
              <a16:creationId xmlns:a16="http://schemas.microsoft.com/office/drawing/2014/main" id="{2B84DA4E-0F9F-4717-9C81-D38E389770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7</xdr:row>
      <xdr:rowOff>0</xdr:rowOff>
    </xdr:from>
    <xdr:to>
      <xdr:col>22</xdr:col>
      <xdr:colOff>682560</xdr:colOff>
      <xdr:row>18</xdr:row>
      <xdr:rowOff>169275</xdr:rowOff>
    </xdr:to>
    <xdr:graphicFrame macro="">
      <xdr:nvGraphicFramePr>
        <xdr:cNvPr id="7" name="Gráfico 6">
          <a:extLst>
            <a:ext uri="{FF2B5EF4-FFF2-40B4-BE49-F238E27FC236}">
              <a16:creationId xmlns:a16="http://schemas.microsoft.com/office/drawing/2014/main" id="{9D526096-1154-4DBA-BF64-F65DBA25C4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0.00328</cdr:x>
      <cdr:y>0.90778</cdr:y>
    </cdr:from>
    <cdr:to>
      <cdr:x>0.26683</cdr:x>
      <cdr:y>0.99219</cdr:y>
    </cdr:to>
    <cdr:sp macro="" textlink="">
      <cdr:nvSpPr>
        <cdr:cNvPr id="2" name="CuadroTexto 1">
          <a:extLst xmlns:a="http://schemas.openxmlformats.org/drawingml/2006/main">
            <a:ext uri="{FF2B5EF4-FFF2-40B4-BE49-F238E27FC236}">
              <a16:creationId xmlns:a16="http://schemas.microsoft.com/office/drawing/2014/main" id="{8CC22E06-9AD5-675F-D181-E3A94E1685F0}"/>
            </a:ext>
          </a:extLst>
        </cdr:cNvPr>
        <cdr:cNvSpPr txBox="1"/>
      </cdr:nvSpPr>
      <cdr:spPr>
        <a:xfrm xmlns:a="http://schemas.openxmlformats.org/drawingml/2006/main">
          <a:off x="10027" y="1955801"/>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solidFill>
                <a:schemeClr val="tx1">
                  <a:lumMod val="65000"/>
                  <a:lumOff val="35000"/>
                </a:schemeClr>
              </a:solidFill>
            </a:rPr>
            <a:t>(*) Estimaciones AIReF</a:t>
          </a:r>
        </a:p>
      </cdr:txBody>
    </cdr:sp>
  </cdr:relSizeAnchor>
</c:userShapes>
</file>

<file path=xl/drawings/drawing22.xml><?xml version="1.0" encoding="utf-8"?>
<c:userShapes xmlns:c="http://schemas.openxmlformats.org/drawingml/2006/chart">
  <cdr:relSizeAnchor xmlns:cdr="http://schemas.openxmlformats.org/drawingml/2006/chartDrawing">
    <cdr:from>
      <cdr:x>0.00022</cdr:x>
      <cdr:y>0.91547</cdr:y>
    </cdr:from>
    <cdr:to>
      <cdr:x>0.26377</cdr:x>
      <cdr:y>0.99973</cdr:y>
    </cdr:to>
    <cdr:sp macro="" textlink="">
      <cdr:nvSpPr>
        <cdr:cNvPr id="2" name="CuadroTexto 1">
          <a:extLst xmlns:a="http://schemas.openxmlformats.org/drawingml/2006/main">
            <a:ext uri="{FF2B5EF4-FFF2-40B4-BE49-F238E27FC236}">
              <a16:creationId xmlns:a16="http://schemas.microsoft.com/office/drawing/2014/main" id="{2C3207BE-54EE-2227-3356-F229B9BA3DFC}"/>
            </a:ext>
          </a:extLst>
        </cdr:cNvPr>
        <cdr:cNvSpPr txBox="1"/>
      </cdr:nvSpPr>
      <cdr:spPr>
        <a:xfrm xmlns:a="http://schemas.openxmlformats.org/drawingml/2006/main">
          <a:off x="668" y="1975852"/>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solidFill>
                <a:schemeClr val="tx1">
                  <a:lumMod val="65000"/>
                  <a:lumOff val="35000"/>
                </a:schemeClr>
              </a:solidFill>
            </a:rPr>
            <a:t>(*) Estimaciones AIReF</a:t>
          </a: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1574</xdr:colOff>
      <xdr:row>4</xdr:row>
      <xdr:rowOff>79187</xdr:rowOff>
    </xdr:from>
    <xdr:to>
      <xdr:col>6</xdr:col>
      <xdr:colOff>222794</xdr:colOff>
      <xdr:row>21</xdr:row>
      <xdr:rowOff>7562</xdr:rowOff>
    </xdr:to>
    <xdr:graphicFrame macro="">
      <xdr:nvGraphicFramePr>
        <xdr:cNvPr id="2" name="Gráfico 1">
          <a:extLst>
            <a:ext uri="{FF2B5EF4-FFF2-40B4-BE49-F238E27FC236}">
              <a16:creationId xmlns:a16="http://schemas.microsoft.com/office/drawing/2014/main" id="{6FF049C8-94B0-4BE6-9C55-BACC238BB7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8</xdr:col>
      <xdr:colOff>76200</xdr:colOff>
      <xdr:row>3</xdr:row>
      <xdr:rowOff>219075</xdr:rowOff>
    </xdr:from>
    <xdr:to>
      <xdr:col>13</xdr:col>
      <xdr:colOff>443325</xdr:colOff>
      <xdr:row>16</xdr:row>
      <xdr:rowOff>12675</xdr:rowOff>
    </xdr:to>
    <xdr:graphicFrame macro="">
      <xdr:nvGraphicFramePr>
        <xdr:cNvPr id="4" name="Gráfico 3">
          <a:extLst>
            <a:ext uri="{FF2B5EF4-FFF2-40B4-BE49-F238E27FC236}">
              <a16:creationId xmlns:a16="http://schemas.microsoft.com/office/drawing/2014/main" id="{25BB8FA2-E296-4418-B039-F8677C288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0</xdr:colOff>
      <xdr:row>5</xdr:row>
      <xdr:rowOff>0</xdr:rowOff>
    </xdr:from>
    <xdr:to>
      <xdr:col>13</xdr:col>
      <xdr:colOff>302400</xdr:colOff>
      <xdr:row>17</xdr:row>
      <xdr:rowOff>165420</xdr:rowOff>
    </xdr:to>
    <xdr:graphicFrame macro="">
      <xdr:nvGraphicFramePr>
        <xdr:cNvPr id="3" name="Gráfico 2">
          <a:extLst>
            <a:ext uri="{FF2B5EF4-FFF2-40B4-BE49-F238E27FC236}">
              <a16:creationId xmlns:a16="http://schemas.microsoft.com/office/drawing/2014/main" id="{66018712-88D5-4075-AFF3-AE62D6CE2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6</xdr:col>
      <xdr:colOff>0</xdr:colOff>
      <xdr:row>4</xdr:row>
      <xdr:rowOff>182879</xdr:rowOff>
    </xdr:from>
    <xdr:to>
      <xdr:col>11</xdr:col>
      <xdr:colOff>75660</xdr:colOff>
      <xdr:row>18</xdr:row>
      <xdr:rowOff>142559</xdr:rowOff>
    </xdr:to>
    <xdr:graphicFrame macro="">
      <xdr:nvGraphicFramePr>
        <xdr:cNvPr id="4" name="Gráfico 3">
          <a:extLst>
            <a:ext uri="{FF2B5EF4-FFF2-40B4-BE49-F238E27FC236}">
              <a16:creationId xmlns:a16="http://schemas.microsoft.com/office/drawing/2014/main" id="{77C05D1E-A952-4759-975C-5AD697B03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7</xdr:col>
      <xdr:colOff>2533</xdr:colOff>
      <xdr:row>5</xdr:row>
      <xdr:rowOff>8161</xdr:rowOff>
    </xdr:from>
    <xdr:to>
      <xdr:col>11</xdr:col>
      <xdr:colOff>420062</xdr:colOff>
      <xdr:row>17</xdr:row>
      <xdr:rowOff>18537</xdr:rowOff>
    </xdr:to>
    <xdr:graphicFrame macro="">
      <xdr:nvGraphicFramePr>
        <xdr:cNvPr id="2" name="Gráfico 1">
          <a:extLst>
            <a:ext uri="{FF2B5EF4-FFF2-40B4-BE49-F238E27FC236}">
              <a16:creationId xmlns:a16="http://schemas.microsoft.com/office/drawing/2014/main" id="{1A251FDC-11C4-4B26-86D7-969D47958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0.91439</cdr:y>
    </cdr:from>
    <cdr:to>
      <cdr:x>0.22614</cdr:x>
      <cdr:y>1</cdr:y>
    </cdr:to>
    <cdr:sp macro="" textlink="">
      <cdr:nvSpPr>
        <cdr:cNvPr id="2" name="CuadroTexto 1">
          <a:extLst xmlns:a="http://schemas.openxmlformats.org/drawingml/2006/main">
            <a:ext uri="{FF2B5EF4-FFF2-40B4-BE49-F238E27FC236}">
              <a16:creationId xmlns:a16="http://schemas.microsoft.com/office/drawing/2014/main" id="{2C3207BE-54EE-2227-3356-F229B9BA3DFC}"/>
            </a:ext>
          </a:extLst>
        </cdr:cNvPr>
        <cdr:cNvSpPr txBox="1"/>
      </cdr:nvSpPr>
      <cdr:spPr>
        <a:xfrm xmlns:a="http://schemas.openxmlformats.org/drawingml/2006/main">
          <a:off x="0" y="1942483"/>
          <a:ext cx="806155" cy="18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100" i="1">
              <a:solidFill>
                <a:schemeClr val="tx1">
                  <a:lumMod val="65000"/>
                  <a:lumOff val="35000"/>
                </a:schemeClr>
              </a:solidFill>
            </a:rPr>
            <a:t>(*) Estimaciones AIReF</a:t>
          </a:r>
        </a:p>
      </cdr:txBody>
    </cdr:sp>
  </cdr:relSizeAnchor>
</c:userShapes>
</file>

<file path=xl/drawings/drawing29.xml><?xml version="1.0" encoding="utf-8"?>
<xdr:wsDr xmlns:xdr="http://schemas.openxmlformats.org/drawingml/2006/spreadsheetDrawing" xmlns:a="http://schemas.openxmlformats.org/drawingml/2006/main">
  <xdr:twoCellAnchor>
    <xdr:from>
      <xdr:col>1</xdr:col>
      <xdr:colOff>789976</xdr:colOff>
      <xdr:row>4</xdr:row>
      <xdr:rowOff>88562</xdr:rowOff>
    </xdr:from>
    <xdr:to>
      <xdr:col>7</xdr:col>
      <xdr:colOff>212777</xdr:colOff>
      <xdr:row>20</xdr:row>
      <xdr:rowOff>96312</xdr:rowOff>
    </xdr:to>
    <xdr:graphicFrame macro="">
      <xdr:nvGraphicFramePr>
        <xdr:cNvPr id="2" name="Gráfico 1">
          <a:extLst>
            <a:ext uri="{FF2B5EF4-FFF2-40B4-BE49-F238E27FC236}">
              <a16:creationId xmlns:a16="http://schemas.microsoft.com/office/drawing/2014/main" id="{9C445774-CAE1-4147-9844-E6AEFA75C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xdr:row>
      <xdr:rowOff>0</xdr:rowOff>
    </xdr:from>
    <xdr:to>
      <xdr:col>23</xdr:col>
      <xdr:colOff>406998</xdr:colOff>
      <xdr:row>18</xdr:row>
      <xdr:rowOff>24044</xdr:rowOff>
    </xdr:to>
    <xdr:graphicFrame macro="">
      <xdr:nvGraphicFramePr>
        <xdr:cNvPr id="2" name="Gráfico 1">
          <a:extLst>
            <a:ext uri="{FF2B5EF4-FFF2-40B4-BE49-F238E27FC236}">
              <a16:creationId xmlns:a16="http://schemas.microsoft.com/office/drawing/2014/main" id="{331A5C1C-F52E-41D4-A957-C88961BCE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8</xdr:col>
      <xdr:colOff>123265</xdr:colOff>
      <xdr:row>3</xdr:row>
      <xdr:rowOff>56030</xdr:rowOff>
    </xdr:from>
    <xdr:to>
      <xdr:col>13</xdr:col>
      <xdr:colOff>488485</xdr:colOff>
      <xdr:row>16</xdr:row>
      <xdr:rowOff>8965</xdr:rowOff>
    </xdr:to>
    <xdr:graphicFrame macro="">
      <xdr:nvGraphicFramePr>
        <xdr:cNvPr id="4" name="Gráfico 3">
          <a:extLst>
            <a:ext uri="{FF2B5EF4-FFF2-40B4-BE49-F238E27FC236}">
              <a16:creationId xmlns:a16="http://schemas.microsoft.com/office/drawing/2014/main" id="{17295037-536D-4A9E-A968-FDDBEE3EB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7</xdr:col>
      <xdr:colOff>0</xdr:colOff>
      <xdr:row>5</xdr:row>
      <xdr:rowOff>0</xdr:rowOff>
    </xdr:from>
    <xdr:to>
      <xdr:col>11</xdr:col>
      <xdr:colOff>777265</xdr:colOff>
      <xdr:row>17</xdr:row>
      <xdr:rowOff>50992</xdr:rowOff>
    </xdr:to>
    <xdr:graphicFrame macro="">
      <xdr:nvGraphicFramePr>
        <xdr:cNvPr id="2" name="Gráfico 1">
          <a:extLst>
            <a:ext uri="{FF2B5EF4-FFF2-40B4-BE49-F238E27FC236}">
              <a16:creationId xmlns:a16="http://schemas.microsoft.com/office/drawing/2014/main" id="{76D6EE16-01F5-4767-8994-26B6BD0DCF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408214</xdr:colOff>
      <xdr:row>3</xdr:row>
      <xdr:rowOff>326572</xdr:rowOff>
    </xdr:from>
    <xdr:to>
      <xdr:col>7</xdr:col>
      <xdr:colOff>377834</xdr:colOff>
      <xdr:row>18</xdr:row>
      <xdr:rowOff>2678</xdr:rowOff>
    </xdr:to>
    <xdr:graphicFrame macro="">
      <xdr:nvGraphicFramePr>
        <xdr:cNvPr id="4" name="Gráfico 3">
          <a:extLst>
            <a:ext uri="{FF2B5EF4-FFF2-40B4-BE49-F238E27FC236}">
              <a16:creationId xmlns:a16="http://schemas.microsoft.com/office/drawing/2014/main" id="{D2005D4F-73E6-449D-A519-89BECFB586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96184</xdr:rowOff>
    </xdr:from>
    <xdr:to>
      <xdr:col>6</xdr:col>
      <xdr:colOff>360810</xdr:colOff>
      <xdr:row>20</xdr:row>
      <xdr:rowOff>16939</xdr:rowOff>
    </xdr:to>
    <xdr:graphicFrame macro="">
      <xdr:nvGraphicFramePr>
        <xdr:cNvPr id="2" name="Gráfico 1">
          <a:extLst>
            <a:ext uri="{FF2B5EF4-FFF2-40B4-BE49-F238E27FC236}">
              <a16:creationId xmlns:a16="http://schemas.microsoft.com/office/drawing/2014/main" id="{3F45D41A-7191-436D-B014-78798C63D3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790574</xdr:colOff>
      <xdr:row>2</xdr:row>
      <xdr:rowOff>0</xdr:rowOff>
    </xdr:from>
    <xdr:to>
      <xdr:col>12</xdr:col>
      <xdr:colOff>367124</xdr:colOff>
      <xdr:row>14</xdr:row>
      <xdr:rowOff>134940</xdr:rowOff>
    </xdr:to>
    <xdr:graphicFrame macro="">
      <xdr:nvGraphicFramePr>
        <xdr:cNvPr id="3" name="Gráfico 2">
          <a:extLst>
            <a:ext uri="{FF2B5EF4-FFF2-40B4-BE49-F238E27FC236}">
              <a16:creationId xmlns:a16="http://schemas.microsoft.com/office/drawing/2014/main" id="{785DC21F-A5ED-4E3B-A696-26E7BC1048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13</xdr:row>
      <xdr:rowOff>0</xdr:rowOff>
    </xdr:from>
    <xdr:to>
      <xdr:col>5</xdr:col>
      <xdr:colOff>34560</xdr:colOff>
      <xdr:row>23</xdr:row>
      <xdr:rowOff>125730</xdr:rowOff>
    </xdr:to>
    <xdr:graphicFrame macro="">
      <xdr:nvGraphicFramePr>
        <xdr:cNvPr id="2" name="Gráfico 1">
          <a:extLst>
            <a:ext uri="{FF2B5EF4-FFF2-40B4-BE49-F238E27FC236}">
              <a16:creationId xmlns:a16="http://schemas.microsoft.com/office/drawing/2014/main" id="{823ADCC2-9D44-4250-BC6A-B0FD618F8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13</xdr:row>
      <xdr:rowOff>0</xdr:rowOff>
    </xdr:from>
    <xdr:to>
      <xdr:col>10</xdr:col>
      <xdr:colOff>791040</xdr:colOff>
      <xdr:row>23</xdr:row>
      <xdr:rowOff>125730</xdr:rowOff>
    </xdr:to>
    <xdr:graphicFrame macro="">
      <xdr:nvGraphicFramePr>
        <xdr:cNvPr id="3" name="Gráfico 2">
          <a:extLst>
            <a:ext uri="{FF2B5EF4-FFF2-40B4-BE49-F238E27FC236}">
              <a16:creationId xmlns:a16="http://schemas.microsoft.com/office/drawing/2014/main" id="{CF1BE0C7-25DA-48F2-A545-18AF65887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13</xdr:row>
      <xdr:rowOff>0</xdr:rowOff>
    </xdr:from>
    <xdr:to>
      <xdr:col>16</xdr:col>
      <xdr:colOff>791040</xdr:colOff>
      <xdr:row>23</xdr:row>
      <xdr:rowOff>125730</xdr:rowOff>
    </xdr:to>
    <xdr:graphicFrame macro="">
      <xdr:nvGraphicFramePr>
        <xdr:cNvPr id="4" name="Gráfico 3">
          <a:extLst>
            <a:ext uri="{FF2B5EF4-FFF2-40B4-BE49-F238E27FC236}">
              <a16:creationId xmlns:a16="http://schemas.microsoft.com/office/drawing/2014/main" id="{F37CF071-9CB4-4994-8CF1-B36BD4D4D0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3</xdr:row>
      <xdr:rowOff>0</xdr:rowOff>
    </xdr:from>
    <xdr:to>
      <xdr:col>20</xdr:col>
      <xdr:colOff>103635</xdr:colOff>
      <xdr:row>13</xdr:row>
      <xdr:rowOff>14925</xdr:rowOff>
    </xdr:to>
    <xdr:graphicFrame macro="">
      <xdr:nvGraphicFramePr>
        <xdr:cNvPr id="4" name="Gráfico 3">
          <a:extLst>
            <a:ext uri="{FF2B5EF4-FFF2-40B4-BE49-F238E27FC236}">
              <a16:creationId xmlns:a16="http://schemas.microsoft.com/office/drawing/2014/main" id="{D844F572-83CD-4435-AAAB-C35949DF42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19</xdr:col>
      <xdr:colOff>-1</xdr:colOff>
      <xdr:row>23</xdr:row>
      <xdr:rowOff>0</xdr:rowOff>
    </xdr:from>
    <xdr:to>
      <xdr:col>24</xdr:col>
      <xdr:colOff>423249</xdr:colOff>
      <xdr:row>38</xdr:row>
      <xdr:rowOff>41909</xdr:rowOff>
    </xdr:to>
    <xdr:graphicFrame macro="">
      <xdr:nvGraphicFramePr>
        <xdr:cNvPr id="2" name="Gráfico 1">
          <a:extLst>
            <a:ext uri="{FF2B5EF4-FFF2-40B4-BE49-F238E27FC236}">
              <a16:creationId xmlns:a16="http://schemas.microsoft.com/office/drawing/2014/main" id="{35C9FE91-EED6-46D7-83BC-5029FD077A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xdr:colOff>
      <xdr:row>6</xdr:row>
      <xdr:rowOff>0</xdr:rowOff>
    </xdr:from>
    <xdr:to>
      <xdr:col>30</xdr:col>
      <xdr:colOff>203647</xdr:colOff>
      <xdr:row>21</xdr:row>
      <xdr:rowOff>108070</xdr:rowOff>
    </xdr:to>
    <xdr:graphicFrame macro="">
      <xdr:nvGraphicFramePr>
        <xdr:cNvPr id="3" name="Gráfico 2">
          <a:extLst>
            <a:ext uri="{FF2B5EF4-FFF2-40B4-BE49-F238E27FC236}">
              <a16:creationId xmlns:a16="http://schemas.microsoft.com/office/drawing/2014/main" id="{25A027C2-F54D-4300-ABE0-77A9865BA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6</xdr:row>
      <xdr:rowOff>3809</xdr:rowOff>
    </xdr:from>
    <xdr:to>
      <xdr:col>24</xdr:col>
      <xdr:colOff>203648</xdr:colOff>
      <xdr:row>21</xdr:row>
      <xdr:rowOff>113784</xdr:rowOff>
    </xdr:to>
    <xdr:graphicFrame macro="">
      <xdr:nvGraphicFramePr>
        <xdr:cNvPr id="4" name="Gráfico 3">
          <a:extLst>
            <a:ext uri="{FF2B5EF4-FFF2-40B4-BE49-F238E27FC236}">
              <a16:creationId xmlns:a16="http://schemas.microsoft.com/office/drawing/2014/main" id="{C6CBC6A2-BCC0-4558-93BF-1879CA0B8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xdr:colOff>
      <xdr:row>23</xdr:row>
      <xdr:rowOff>0</xdr:rowOff>
    </xdr:from>
    <xdr:to>
      <xdr:col>30</xdr:col>
      <xdr:colOff>423249</xdr:colOff>
      <xdr:row>38</xdr:row>
      <xdr:rowOff>41909</xdr:rowOff>
    </xdr:to>
    <xdr:graphicFrame macro="">
      <xdr:nvGraphicFramePr>
        <xdr:cNvPr id="5" name="Gráfico 4">
          <a:extLst>
            <a:ext uri="{FF2B5EF4-FFF2-40B4-BE49-F238E27FC236}">
              <a16:creationId xmlns:a16="http://schemas.microsoft.com/office/drawing/2014/main" id="{6093F8C3-0019-4F30-9F43-574FCCDFB4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AIReF">
  <a:themeElements>
    <a:clrScheme name="Personalizado 1">
      <a:dk1>
        <a:sysClr val="windowText" lastClr="000000"/>
      </a:dk1>
      <a:lt1>
        <a:sysClr val="window" lastClr="FFFFFF"/>
      </a:lt1>
      <a:dk2>
        <a:srgbClr val="97999B"/>
      </a:dk2>
      <a:lt2>
        <a:srgbClr val="FFFFFF"/>
      </a:lt2>
      <a:accent1>
        <a:srgbClr val="8C2633"/>
      </a:accent1>
      <a:accent2>
        <a:srgbClr val="CFD0D0"/>
      </a:accent2>
      <a:accent3>
        <a:srgbClr val="548CC6"/>
      </a:accent3>
      <a:accent4>
        <a:srgbClr val="FF7311"/>
      </a:accent4>
      <a:accent5>
        <a:srgbClr val="606263"/>
      </a:accent5>
      <a:accent6>
        <a:srgbClr val="F3D1D5"/>
      </a:accent6>
      <a:hlink>
        <a:srgbClr val="465E9C"/>
      </a:hlink>
      <a:folHlink>
        <a:srgbClr val="4B4C4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C7F3-8325-46CF-A0A9-A906A10C7835}">
  <dimension ref="A1:I20"/>
  <sheetViews>
    <sheetView zoomScale="82" zoomScaleNormal="82" workbookViewId="0">
      <pane ySplit="6" topLeftCell="A7" activePane="bottomLeft" state="frozen"/>
      <selection activeCell="E17" sqref="E17"/>
      <selection pane="bottomLeft" activeCell="B3" sqref="B3"/>
    </sheetView>
  </sheetViews>
  <sheetFormatPr baseColWidth="10" defaultColWidth="0" defaultRowHeight="0" customHeight="1" zeroHeight="1" outlineLevelRow="1"/>
  <cols>
    <col min="1" max="1" width="11.5703125" style="227" customWidth="1"/>
    <col min="2" max="2" width="45.85546875" style="227" customWidth="1"/>
    <col min="3" max="3" width="62.7109375" style="227" bestFit="1" customWidth="1"/>
    <col min="4" max="4" width="11.5703125" style="229" customWidth="1"/>
    <col min="5" max="5" width="19.85546875" style="228" customWidth="1"/>
    <col min="6" max="6" width="81.5703125" style="227" customWidth="1"/>
    <col min="7" max="7" width="40.5703125" style="228" bestFit="1" customWidth="1"/>
    <col min="8" max="8" width="26.7109375" style="227" customWidth="1"/>
    <col min="9" max="9" width="11.42578125" style="227" customWidth="1"/>
    <col min="10" max="16384" width="11.5703125" style="227" hidden="1"/>
  </cols>
  <sheetData>
    <row r="1" spans="2:8" ht="13.5"/>
    <row r="2" spans="2:8" s="252" customFormat="1" ht="30.75">
      <c r="B2" s="276" t="s">
        <v>356</v>
      </c>
      <c r="C2" s="276"/>
      <c r="D2" s="276"/>
      <c r="E2" s="276"/>
      <c r="F2" s="276"/>
      <c r="G2" s="276"/>
      <c r="H2" s="253"/>
    </row>
    <row r="3" spans="2:8" ht="13.5"/>
    <row r="4" spans="2:8" ht="13.5"/>
    <row r="5" spans="2:8" ht="13.5"/>
    <row r="6" spans="2:8" s="250" customFormat="1" ht="13.5" thickBot="1">
      <c r="B6" s="251" t="s">
        <v>223</v>
      </c>
      <c r="C6" s="251" t="s">
        <v>222</v>
      </c>
      <c r="D6" s="251" t="s">
        <v>221</v>
      </c>
      <c r="E6" s="251" t="s">
        <v>220</v>
      </c>
      <c r="F6" s="251" t="s">
        <v>219</v>
      </c>
      <c r="G6" s="251" t="s">
        <v>218</v>
      </c>
    </row>
    <row r="7" spans="2:8" s="233" customFormat="1" ht="13.5">
      <c r="B7" s="249"/>
      <c r="C7" s="248"/>
      <c r="D7" s="247"/>
      <c r="E7" s="246"/>
      <c r="F7" s="245"/>
      <c r="G7" s="245"/>
    </row>
    <row r="8" spans="2:8" s="233" customFormat="1" ht="13.5">
      <c r="B8" s="236" t="s">
        <v>217</v>
      </c>
      <c r="C8" s="235"/>
      <c r="D8" s="244"/>
      <c r="E8" s="243"/>
      <c r="F8" s="242"/>
      <c r="G8" s="242"/>
    </row>
    <row r="9" spans="2:8" s="233" customFormat="1" ht="15">
      <c r="B9" s="236" t="s">
        <v>235</v>
      </c>
      <c r="C9" s="241"/>
      <c r="D9" s="232">
        <v>12</v>
      </c>
      <c r="E9" s="231" t="s">
        <v>216</v>
      </c>
      <c r="F9" s="237" t="s">
        <v>215</v>
      </c>
      <c r="G9" s="230" t="s">
        <v>203</v>
      </c>
    </row>
    <row r="10" spans="2:8" s="233" customFormat="1" ht="15">
      <c r="B10" s="236" t="s">
        <v>237</v>
      </c>
      <c r="C10" s="235"/>
      <c r="D10" s="232">
        <v>18</v>
      </c>
      <c r="E10" s="231" t="s">
        <v>214</v>
      </c>
      <c r="F10" s="237" t="s">
        <v>213</v>
      </c>
      <c r="G10" s="230" t="s">
        <v>203</v>
      </c>
    </row>
    <row r="11" spans="2:8" s="233" customFormat="1" ht="14.45" customHeight="1" outlineLevel="1">
      <c r="B11" s="236" t="s">
        <v>261</v>
      </c>
      <c r="C11" s="239"/>
      <c r="D11" s="232">
        <v>26</v>
      </c>
      <c r="E11" s="231" t="s">
        <v>212</v>
      </c>
      <c r="F11" s="237" t="s">
        <v>210</v>
      </c>
      <c r="G11" s="230" t="s">
        <v>203</v>
      </c>
    </row>
    <row r="12" spans="2:8" s="233" customFormat="1" ht="14.45" customHeight="1" outlineLevel="1">
      <c r="B12" s="236" t="s">
        <v>272</v>
      </c>
      <c r="C12" s="239"/>
      <c r="D12" s="232">
        <v>32</v>
      </c>
      <c r="E12" s="231" t="s">
        <v>211</v>
      </c>
      <c r="F12" s="237" t="s">
        <v>273</v>
      </c>
      <c r="G12" s="230" t="s">
        <v>203</v>
      </c>
    </row>
    <row r="13" spans="2:8" s="233" customFormat="1" ht="30" customHeight="1" outlineLevel="1">
      <c r="B13" s="236" t="s">
        <v>286</v>
      </c>
      <c r="C13" s="258"/>
      <c r="D13" s="232">
        <v>38</v>
      </c>
      <c r="E13" s="231" t="s">
        <v>209</v>
      </c>
      <c r="F13" s="237" t="s">
        <v>287</v>
      </c>
      <c r="G13" s="230" t="s">
        <v>203</v>
      </c>
    </row>
    <row r="14" spans="2:8" s="233" customFormat="1" ht="30" customHeight="1" outlineLevel="1">
      <c r="B14" s="238"/>
      <c r="C14" s="258"/>
      <c r="D14" s="234">
        <v>40</v>
      </c>
      <c r="E14" s="231" t="s">
        <v>293</v>
      </c>
      <c r="F14" s="237" t="s">
        <v>294</v>
      </c>
      <c r="G14" s="230" t="s">
        <v>203</v>
      </c>
    </row>
    <row r="15" spans="2:8" s="233" customFormat="1" ht="30" customHeight="1" outlineLevel="1">
      <c r="B15" s="236" t="s">
        <v>208</v>
      </c>
      <c r="C15" s="258"/>
      <c r="D15" s="232">
        <v>43</v>
      </c>
      <c r="E15" s="231" t="s">
        <v>207</v>
      </c>
      <c r="F15" s="237" t="s">
        <v>206</v>
      </c>
      <c r="G15" s="230" t="s">
        <v>203</v>
      </c>
    </row>
    <row r="16" spans="2:8" s="233" customFormat="1" ht="15">
      <c r="C16" s="235"/>
      <c r="D16" s="232">
        <v>44</v>
      </c>
      <c r="E16" s="231" t="s">
        <v>205</v>
      </c>
      <c r="F16" s="237" t="s">
        <v>204</v>
      </c>
      <c r="G16" s="230" t="s">
        <v>203</v>
      </c>
    </row>
    <row r="17" spans="2:7" s="233" customFormat="1" ht="15">
      <c r="B17" s="236" t="s">
        <v>202</v>
      </c>
      <c r="C17" s="235"/>
      <c r="D17" s="234">
        <v>46</v>
      </c>
      <c r="E17" s="231" t="s">
        <v>295</v>
      </c>
      <c r="F17" s="237" t="s">
        <v>296</v>
      </c>
      <c r="G17" s="230" t="s">
        <v>297</v>
      </c>
    </row>
    <row r="18" spans="2:7" ht="14.45" customHeight="1">
      <c r="G18" s="107"/>
    </row>
    <row r="19" spans="2:7" s="233" customFormat="1" ht="27">
      <c r="B19" s="236" t="s">
        <v>201</v>
      </c>
      <c r="C19" s="235"/>
      <c r="D19" s="232">
        <v>44</v>
      </c>
      <c r="E19" s="231" t="s">
        <v>298</v>
      </c>
      <c r="F19" s="260" t="s">
        <v>200</v>
      </c>
      <c r="G19" s="230" t="s">
        <v>297</v>
      </c>
    </row>
    <row r="20" spans="2:7" ht="31.9" customHeight="1"/>
  </sheetData>
  <mergeCells count="1">
    <mergeCell ref="B2:G2"/>
  </mergeCells>
  <hyperlinks>
    <hyperlink ref="E9" location="CUADRO_1!A1" display="Cuadro 1" xr:uid="{549A8FC2-7E53-460F-9FEB-F4FDB4FAB08D}"/>
    <hyperlink ref="E10" location="CUADRO_2!A1" display="Cuadro 2" xr:uid="{4E2C932E-5E62-4120-BD07-60BF9D706847}"/>
    <hyperlink ref="E11" location="CUADRO_3!A1" display="Cuadro 3" xr:uid="{194A70CC-EFB8-4196-8AC0-E21F225AF8C7}"/>
    <hyperlink ref="E12" location="CUADRO_4!A1" display="Cuadro 4" xr:uid="{F0C571A0-B621-456D-B8A0-A35AE44DEE7A}"/>
    <hyperlink ref="E13" location="CUADRO_5!A1" display="Cuadro 5" xr:uid="{3619899C-A631-498F-96D6-EE45D18FC01B}"/>
    <hyperlink ref="E15" location="ANEXO_I_CUADRO_1!A1" display="ANEXO I. Cuadro 1" xr:uid="{573FE56A-17BA-40A8-95EC-A5679895E2A2}"/>
    <hyperlink ref="E16" location="ANEXO_I_CUADRO_2!A1" display="ANEXO I. Cuadro 2" xr:uid="{B29C02AB-B07B-4CCC-94BE-793B49CF85E0}"/>
    <hyperlink ref="E19" location="'ANEXO III. CUADRO 4'!A1" display="ANEXO III. Cuadro 4" xr:uid="{6B1A11A4-2D1C-4CBE-BFF9-7F7619446799}"/>
    <hyperlink ref="E14" location="CUADRO_6!A1" display="Cuadro 6" xr:uid="{1B378E00-A7D8-4326-A5A1-235FA587CA16}"/>
    <hyperlink ref="E17" location="'ANEXO II_CUADRO 3'!A1" display="ANEXO II. Cuadro 3" xr:uid="{86F8B0F1-779E-4F32-BE3A-1E345CB1EA00}"/>
  </hyperlinks>
  <pageMargins left="0.7" right="0.7" top="0.75" bottom="0.75" header="0.3" footer="0.3"/>
  <pageSetup paperSize="9" scale="2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05515-D7FA-40C5-B7E1-74639630B229}">
  <dimension ref="A1:F24"/>
  <sheetViews>
    <sheetView showGridLines="0" zoomScale="85" zoomScaleNormal="85" workbookViewId="0">
      <selection activeCell="G30" sqref="G30"/>
    </sheetView>
  </sheetViews>
  <sheetFormatPr baseColWidth="10" defaultRowHeight="15"/>
  <cols>
    <col min="3" max="3" width="21.5703125" style="76" customWidth="1"/>
    <col min="4" max="4" width="13.42578125" customWidth="1"/>
    <col min="5" max="5" width="28.85546875" bestFit="1" customWidth="1"/>
    <col min="6" max="6" width="37.7109375" customWidth="1"/>
  </cols>
  <sheetData>
    <row r="1" spans="1:6">
      <c r="A1" s="261" t="s">
        <v>300</v>
      </c>
    </row>
    <row r="3" spans="1:6" ht="16.5">
      <c r="B3" s="24" t="s">
        <v>347</v>
      </c>
    </row>
    <row r="4" spans="1:6" ht="16.5">
      <c r="B4" s="24"/>
    </row>
    <row r="5" spans="1:6" ht="18" customHeight="1">
      <c r="B5" s="24"/>
      <c r="C5" s="292" t="s">
        <v>101</v>
      </c>
      <c r="D5" s="293"/>
      <c r="E5" s="294"/>
      <c r="F5" s="150" t="s">
        <v>13</v>
      </c>
    </row>
    <row r="6" spans="1:6" ht="34.15" customHeight="1">
      <c r="C6" s="151" t="s">
        <v>102</v>
      </c>
      <c r="D6" s="151" t="s">
        <v>103</v>
      </c>
      <c r="E6" s="151" t="s">
        <v>104</v>
      </c>
      <c r="F6" s="152"/>
    </row>
    <row r="7" spans="1:6" ht="14.45" customHeight="1">
      <c r="C7" s="295" t="s">
        <v>105</v>
      </c>
      <c r="D7" s="80" t="s">
        <v>106</v>
      </c>
      <c r="E7" s="80" t="s">
        <v>107</v>
      </c>
      <c r="F7" s="80" t="s">
        <v>108</v>
      </c>
    </row>
    <row r="8" spans="1:6" ht="14.45" customHeight="1">
      <c r="C8" s="295"/>
      <c r="D8" s="80" t="s">
        <v>109</v>
      </c>
      <c r="E8" s="80" t="s">
        <v>110</v>
      </c>
      <c r="F8" s="80" t="s">
        <v>111</v>
      </c>
    </row>
    <row r="9" spans="1:6" ht="14.45" customHeight="1">
      <c r="C9" s="295"/>
      <c r="D9" s="80"/>
      <c r="E9" s="80"/>
      <c r="F9" s="80"/>
    </row>
    <row r="10" spans="1:6" ht="14.45" customHeight="1">
      <c r="C10" s="295"/>
      <c r="D10" s="80" t="s">
        <v>81</v>
      </c>
      <c r="E10" s="80" t="s">
        <v>107</v>
      </c>
      <c r="F10" s="80" t="s">
        <v>108</v>
      </c>
    </row>
    <row r="11" spans="1:6" ht="14.45" customHeight="1">
      <c r="C11" s="295"/>
      <c r="D11" s="80"/>
      <c r="E11" s="80" t="s">
        <v>110</v>
      </c>
      <c r="F11" s="80" t="s">
        <v>111</v>
      </c>
    </row>
    <row r="12" spans="1:6" ht="14.45" customHeight="1">
      <c r="C12" s="295"/>
      <c r="D12" s="80"/>
      <c r="E12" s="80"/>
      <c r="F12" s="80"/>
    </row>
    <row r="13" spans="1:6" ht="14.45" customHeight="1">
      <c r="C13" s="296"/>
      <c r="D13" s="80" t="s">
        <v>112</v>
      </c>
      <c r="E13" s="80"/>
      <c r="F13" s="80" t="s">
        <v>113</v>
      </c>
    </row>
    <row r="14" spans="1:6" ht="14.45" customHeight="1">
      <c r="C14" s="153"/>
      <c r="D14" s="154"/>
      <c r="E14" s="154"/>
      <c r="F14" s="154"/>
    </row>
    <row r="15" spans="1:6" ht="14.45" customHeight="1">
      <c r="C15" s="155" t="s">
        <v>114</v>
      </c>
      <c r="D15" s="80"/>
      <c r="E15" s="80"/>
      <c r="F15" s="80" t="s">
        <v>113</v>
      </c>
    </row>
    <row r="16" spans="1:6" ht="14.45" customHeight="1">
      <c r="C16" s="155" t="s">
        <v>115</v>
      </c>
      <c r="D16" s="80"/>
      <c r="E16" s="80"/>
      <c r="F16" s="80" t="s">
        <v>113</v>
      </c>
    </row>
    <row r="17" spans="2:6" ht="17.25">
      <c r="C17" s="155" t="s">
        <v>116</v>
      </c>
      <c r="D17" s="80"/>
      <c r="E17" s="80"/>
      <c r="F17" s="80" t="s">
        <v>113</v>
      </c>
    </row>
    <row r="18" spans="2:6" ht="17.25">
      <c r="C18" s="155" t="s">
        <v>117</v>
      </c>
      <c r="D18" s="80"/>
      <c r="E18" s="80"/>
      <c r="F18" s="80" t="s">
        <v>113</v>
      </c>
    </row>
    <row r="19" spans="2:6" ht="17.25">
      <c r="C19" s="155" t="s">
        <v>118</v>
      </c>
      <c r="D19" s="87"/>
      <c r="E19" s="87"/>
      <c r="F19" s="85" t="s">
        <v>113</v>
      </c>
    </row>
    <row r="20" spans="2:6" ht="17.25">
      <c r="C20" s="156" t="s">
        <v>119</v>
      </c>
      <c r="D20" s="84"/>
      <c r="E20" s="84"/>
      <c r="F20" s="81" t="s">
        <v>113</v>
      </c>
    </row>
    <row r="21" spans="2:6" ht="18" thickBot="1">
      <c r="C21" s="157" t="s">
        <v>120</v>
      </c>
      <c r="D21" s="90"/>
      <c r="E21" s="90"/>
      <c r="F21" s="90" t="s">
        <v>121</v>
      </c>
    </row>
    <row r="24" spans="2:6">
      <c r="B24" t="s">
        <v>346</v>
      </c>
    </row>
  </sheetData>
  <mergeCells count="2">
    <mergeCell ref="C5:E5"/>
    <mergeCell ref="C7:C13"/>
  </mergeCells>
  <hyperlinks>
    <hyperlink ref="A1" location="'ÍNDICE CUADROS'!A1" display="Ir al índice de cuadros" xr:uid="{61A9E1F8-7BA2-4925-B005-382FEE9FDA47}"/>
  </hyperlink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6D367-2EBD-4BE5-9ED2-B24F5CF89D3E}">
  <dimension ref="A1:S30"/>
  <sheetViews>
    <sheetView showGridLines="0" zoomScale="70" zoomScaleNormal="70" workbookViewId="0">
      <selection activeCell="O42" sqref="O42"/>
    </sheetView>
  </sheetViews>
  <sheetFormatPr baseColWidth="10" defaultRowHeight="15"/>
  <cols>
    <col min="2" max="2" width="20.85546875" customWidth="1"/>
    <col min="3" max="3" width="0.85546875" customWidth="1"/>
    <col min="4" max="9" width="6" customWidth="1"/>
    <col min="10" max="10" width="2.28515625" customWidth="1"/>
    <col min="11" max="16" width="6" customWidth="1"/>
  </cols>
  <sheetData>
    <row r="1" spans="1:18">
      <c r="A1" s="261" t="s">
        <v>303</v>
      </c>
    </row>
    <row r="3" spans="1:18" ht="16.5">
      <c r="B3" s="262" t="s">
        <v>301</v>
      </c>
    </row>
    <row r="4" spans="1:18" ht="31.15" customHeight="1">
      <c r="B4" s="5"/>
      <c r="C4" s="5"/>
    </row>
    <row r="5" spans="1:18" s="38" customFormat="1" ht="30" customHeight="1">
      <c r="B5" s="52" t="s">
        <v>6</v>
      </c>
      <c r="C5" s="55"/>
      <c r="D5" s="277" t="s">
        <v>17</v>
      </c>
      <c r="E5" s="278"/>
      <c r="F5" s="278"/>
      <c r="G5" s="278"/>
      <c r="H5" s="278"/>
      <c r="I5" s="278"/>
      <c r="J5" s="55"/>
      <c r="K5" s="277" t="s">
        <v>24</v>
      </c>
      <c r="L5" s="279"/>
      <c r="M5" s="279"/>
      <c r="N5" s="279"/>
      <c r="O5" s="279"/>
      <c r="P5" s="279"/>
    </row>
    <row r="6" spans="1:18" ht="15.75">
      <c r="B6" s="30" t="s">
        <v>95</v>
      </c>
      <c r="C6" s="23"/>
      <c r="D6" s="30">
        <v>2019</v>
      </c>
      <c r="E6" s="30">
        <v>2020</v>
      </c>
      <c r="F6" s="30">
        <v>2021</v>
      </c>
      <c r="G6" s="30">
        <v>2022</v>
      </c>
      <c r="H6" s="30">
        <v>2023</v>
      </c>
      <c r="I6" s="30">
        <v>2024</v>
      </c>
      <c r="J6" s="23"/>
      <c r="K6" s="30">
        <v>2019</v>
      </c>
      <c r="L6" s="30">
        <v>2020</v>
      </c>
      <c r="M6" s="30">
        <v>2021</v>
      </c>
      <c r="N6" s="30">
        <v>2022</v>
      </c>
      <c r="O6" s="30">
        <v>2023</v>
      </c>
      <c r="P6" s="30">
        <v>2024</v>
      </c>
    </row>
    <row r="7" spans="1:18">
      <c r="B7" s="9" t="s">
        <v>3</v>
      </c>
      <c r="D7" s="29">
        <v>1.9755045601871801</v>
      </c>
      <c r="E7" s="29">
        <v>-8.8140192171569094</v>
      </c>
      <c r="F7" s="29">
        <v>15.116752921123979</v>
      </c>
      <c r="G7" s="29">
        <v>14.360256956600058</v>
      </c>
      <c r="H7" s="29">
        <v>6.4477477456001075</v>
      </c>
      <c r="I7" s="29">
        <v>8.3518575754704329</v>
      </c>
      <c r="K7" s="29">
        <v>0.33099461828178706</v>
      </c>
      <c r="L7" s="29">
        <v>-1.6762046809233202</v>
      </c>
      <c r="M7" s="29">
        <v>2.3999343036431622</v>
      </c>
      <c r="N7" s="29">
        <v>2.3825891262254171</v>
      </c>
      <c r="O7" s="29">
        <v>1.1267365716548956</v>
      </c>
      <c r="P7" s="29">
        <v>1.4762459999150348</v>
      </c>
    </row>
    <row r="8" spans="1:18">
      <c r="B8" s="27" t="s">
        <v>2</v>
      </c>
      <c r="D8" s="26">
        <v>1.0895184326877245</v>
      </c>
      <c r="E8" s="26">
        <v>-11.054998651708065</v>
      </c>
      <c r="F8" s="26">
        <v>6.5634350721586348</v>
      </c>
      <c r="G8" s="26">
        <v>5.9025280344844981</v>
      </c>
      <c r="H8" s="26">
        <v>1.8919873034982182</v>
      </c>
      <c r="I8" s="26">
        <v>2.2920045825399291</v>
      </c>
      <c r="K8" s="26">
        <v>0.18254816769659843</v>
      </c>
      <c r="L8" s="26">
        <v>-2.102382582911059</v>
      </c>
      <c r="M8" s="26">
        <v>1.0420103484920189</v>
      </c>
      <c r="N8" s="26">
        <v>0.97932085440434102</v>
      </c>
      <c r="O8" s="26">
        <v>0.33062262546063109</v>
      </c>
      <c r="P8" s="26">
        <v>0.40512695124245029</v>
      </c>
    </row>
    <row r="9" spans="1:18" ht="14.45" customHeight="1">
      <c r="B9" s="27" t="s">
        <v>1</v>
      </c>
      <c r="D9" s="26">
        <v>1.4539428768118401</v>
      </c>
      <c r="E9" s="26">
        <v>1.2245614987151408</v>
      </c>
      <c r="F9" s="26">
        <v>4.3243541041733433</v>
      </c>
      <c r="G9" s="26">
        <v>6.7388161526801023</v>
      </c>
      <c r="H9" s="26">
        <v>3.5636519679252725</v>
      </c>
      <c r="I9" s="26">
        <v>2.8737780463190639</v>
      </c>
      <c r="K9" s="26">
        <v>0.24360726733440691</v>
      </c>
      <c r="L9" s="26">
        <v>0.23288078521876612</v>
      </c>
      <c r="M9" s="26">
        <v>0.68653405991728367</v>
      </c>
      <c r="N9" s="26">
        <v>1.1180740106205731</v>
      </c>
      <c r="O9" s="26">
        <v>0.62274412079029462</v>
      </c>
      <c r="P9" s="26">
        <v>0.50795925423610933</v>
      </c>
    </row>
    <row r="10" spans="1:18" ht="14.45" customHeight="1">
      <c r="B10" s="27" t="s">
        <v>19</v>
      </c>
      <c r="D10" s="26">
        <v>1.0610797340678192E-2</v>
      </c>
      <c r="E10" s="26">
        <v>1.9258740783393848</v>
      </c>
      <c r="F10" s="26">
        <v>9.1607658456954844E-2</v>
      </c>
      <c r="G10" s="26">
        <v>1.3118633727908247</v>
      </c>
      <c r="H10" s="26">
        <v>1.2554021779670403</v>
      </c>
      <c r="I10" s="26">
        <v>1.0191109283115527</v>
      </c>
      <c r="K10" s="26">
        <v>1.7778328059695314E-3</v>
      </c>
      <c r="L10" s="26">
        <v>0.3662527917680955</v>
      </c>
      <c r="M10" s="26">
        <v>1.4543623432519914E-2</v>
      </c>
      <c r="N10" s="26">
        <v>0.21765845949353024</v>
      </c>
      <c r="O10" s="26">
        <v>0.21938010013123124</v>
      </c>
      <c r="P10" s="26">
        <v>0.18013458895758125</v>
      </c>
      <c r="Q10" s="38"/>
      <c r="R10" s="38"/>
    </row>
    <row r="11" spans="1:18">
      <c r="B11" s="27" t="s">
        <v>16</v>
      </c>
      <c r="D11" s="26">
        <v>0.5494317533982731</v>
      </c>
      <c r="E11" s="26">
        <v>-0.6237932031702671</v>
      </c>
      <c r="F11" s="26">
        <v>2.3050604081952595</v>
      </c>
      <c r="G11" s="26">
        <v>1.5021006185148889</v>
      </c>
      <c r="H11" s="26">
        <v>-0.30162144494634874</v>
      </c>
      <c r="I11" s="26">
        <v>1.1486315633277704</v>
      </c>
      <c r="K11" s="26">
        <v>9.2056964662598981E-2</v>
      </c>
      <c r="L11" s="26">
        <v>-0.1186297716536439</v>
      </c>
      <c r="M11" s="26">
        <v>0.36595117843509689</v>
      </c>
      <c r="N11" s="26">
        <v>0.24922176608581992</v>
      </c>
      <c r="O11" s="26">
        <v>-5.2708003821699496E-2</v>
      </c>
      <c r="P11" s="26">
        <v>0.2030282168267534</v>
      </c>
    </row>
    <row r="12" spans="1:18">
      <c r="B12" s="53" t="s">
        <v>5</v>
      </c>
      <c r="D12" s="54">
        <v>-1.2535641942388986</v>
      </c>
      <c r="E12" s="54">
        <v>-8.5523283088843272E-2</v>
      </c>
      <c r="F12" s="54">
        <v>-9.4260442768527158E-2</v>
      </c>
      <c r="G12" s="54">
        <v>-2.2885646754697739</v>
      </c>
      <c r="H12" s="54">
        <v>-0.26222118758571689</v>
      </c>
      <c r="I12" s="54">
        <v>1.0199953794432814</v>
      </c>
      <c r="K12" s="54">
        <v>-0.21003393782320909</v>
      </c>
      <c r="L12" s="54">
        <v>-1.6264376547126525E-2</v>
      </c>
      <c r="M12" s="54">
        <v>-1.4964779225878969E-2</v>
      </c>
      <c r="N12" s="54">
        <v>-0.37970833857062614</v>
      </c>
      <c r="O12" s="54">
        <v>-4.5822853742567948E-2</v>
      </c>
      <c r="P12" s="54">
        <v>0.18029092153791279</v>
      </c>
    </row>
    <row r="13" spans="1:18" ht="15.75" thickBot="1">
      <c r="B13" s="6" t="s">
        <v>4</v>
      </c>
      <c r="D13" s="25">
        <v>0.12556489418755482</v>
      </c>
      <c r="E13" s="25">
        <v>-0.20013965624426269</v>
      </c>
      <c r="F13" s="25">
        <v>1.9265561209083137</v>
      </c>
      <c r="G13" s="25">
        <v>1.1935134535995244</v>
      </c>
      <c r="H13" s="25">
        <v>0.30054892874162209</v>
      </c>
      <c r="I13" s="25">
        <v>-1.6629244711352104E-3</v>
      </c>
      <c r="K13" s="25">
        <v>2.1038323605420954E-2</v>
      </c>
      <c r="L13" s="25">
        <v>-3.8061526798353146E-2</v>
      </c>
      <c r="M13" s="25">
        <v>0.30585987259212183</v>
      </c>
      <c r="N13" s="25">
        <v>0.19802237419178018</v>
      </c>
      <c r="O13" s="25">
        <v>5.2520582837002533E-2</v>
      </c>
      <c r="P13" s="25">
        <v>-2.9393288576714063E-4</v>
      </c>
    </row>
    <row r="15" spans="1:18">
      <c r="B15" s="51" t="s">
        <v>23</v>
      </c>
      <c r="R15" s="208"/>
    </row>
    <row r="16" spans="1:18">
      <c r="B16" s="5"/>
      <c r="C16" s="5"/>
    </row>
    <row r="17" spans="2:19">
      <c r="B17" s="280" t="s">
        <v>96</v>
      </c>
      <c r="C17" s="281"/>
      <c r="D17" s="281"/>
      <c r="E17" s="281"/>
      <c r="F17" s="281"/>
      <c r="G17" s="281"/>
      <c r="H17" s="281"/>
      <c r="I17" s="281"/>
      <c r="J17" s="281"/>
      <c r="K17" s="281"/>
      <c r="L17" s="281"/>
      <c r="M17" s="281"/>
      <c r="N17" s="281"/>
      <c r="O17" s="281"/>
      <c r="P17" s="281"/>
    </row>
    <row r="18" spans="2:19">
      <c r="B18" s="281"/>
      <c r="C18" s="281"/>
      <c r="D18" s="281"/>
      <c r="E18" s="281"/>
      <c r="F18" s="281"/>
      <c r="G18" s="281"/>
      <c r="H18" s="281"/>
      <c r="I18" s="281"/>
      <c r="J18" s="281"/>
      <c r="K18" s="281"/>
      <c r="L18" s="281"/>
      <c r="M18" s="281"/>
      <c r="N18" s="281"/>
      <c r="O18" s="281"/>
      <c r="P18" s="281"/>
    </row>
    <row r="19" spans="2:19">
      <c r="B19" s="281"/>
      <c r="C19" s="281"/>
      <c r="D19" s="281"/>
      <c r="E19" s="281"/>
      <c r="F19" s="281"/>
      <c r="G19" s="281"/>
      <c r="H19" s="281"/>
      <c r="I19" s="281"/>
      <c r="J19" s="281"/>
      <c r="K19" s="281"/>
      <c r="L19" s="281"/>
      <c r="M19" s="281"/>
      <c r="N19" s="281"/>
      <c r="O19" s="281"/>
      <c r="P19" s="281"/>
    </row>
    <row r="20" spans="2:19">
      <c r="B20" s="281"/>
      <c r="C20" s="281"/>
      <c r="D20" s="281"/>
      <c r="E20" s="281"/>
      <c r="F20" s="281"/>
      <c r="G20" s="281"/>
      <c r="H20" s="281"/>
      <c r="I20" s="281"/>
      <c r="J20" s="281"/>
      <c r="K20" s="281"/>
      <c r="L20" s="281"/>
      <c r="M20" s="281"/>
      <c r="N20" s="281"/>
      <c r="O20" s="281"/>
      <c r="P20" s="281"/>
    </row>
    <row r="21" spans="2:19">
      <c r="B21" s="281"/>
      <c r="C21" s="281"/>
      <c r="D21" s="281"/>
      <c r="E21" s="281"/>
      <c r="F21" s="281"/>
      <c r="G21" s="281"/>
      <c r="H21" s="281"/>
      <c r="I21" s="281"/>
      <c r="J21" s="281"/>
      <c r="K21" s="281"/>
      <c r="L21" s="281"/>
      <c r="M21" s="281"/>
      <c r="N21" s="281"/>
      <c r="O21" s="281"/>
      <c r="P21" s="281"/>
    </row>
    <row r="22" spans="2:19">
      <c r="B22" s="281"/>
      <c r="C22" s="281"/>
      <c r="D22" s="281"/>
      <c r="E22" s="281"/>
      <c r="F22" s="281"/>
      <c r="G22" s="281"/>
      <c r="H22" s="281"/>
      <c r="I22" s="281"/>
      <c r="J22" s="281"/>
      <c r="K22" s="281"/>
      <c r="L22" s="281"/>
      <c r="M22" s="281"/>
      <c r="N22" s="281"/>
      <c r="O22" s="281"/>
      <c r="P22" s="281"/>
    </row>
    <row r="23" spans="2:19">
      <c r="B23" s="281"/>
      <c r="C23" s="281"/>
      <c r="D23" s="281"/>
      <c r="E23" s="281"/>
      <c r="F23" s="281"/>
      <c r="G23" s="281"/>
      <c r="H23" s="281"/>
      <c r="I23" s="281"/>
      <c r="J23" s="281"/>
      <c r="K23" s="281"/>
      <c r="L23" s="281"/>
      <c r="M23" s="281"/>
      <c r="N23" s="281"/>
      <c r="O23" s="281"/>
      <c r="P23" s="281"/>
    </row>
    <row r="24" spans="2:19">
      <c r="B24" s="281"/>
      <c r="C24" s="281"/>
      <c r="D24" s="281"/>
      <c r="E24" s="281"/>
      <c r="F24" s="281"/>
      <c r="G24" s="281"/>
      <c r="H24" s="281"/>
      <c r="I24" s="281"/>
      <c r="J24" s="281"/>
      <c r="K24" s="281"/>
      <c r="L24" s="281"/>
      <c r="M24" s="281"/>
      <c r="N24" s="281"/>
      <c r="O24" s="281"/>
      <c r="P24" s="281"/>
      <c r="S24" t="s">
        <v>302</v>
      </c>
    </row>
    <row r="25" spans="2:19">
      <c r="B25" s="281"/>
      <c r="C25" s="281"/>
      <c r="D25" s="281"/>
      <c r="E25" s="281"/>
      <c r="F25" s="281"/>
      <c r="G25" s="281"/>
      <c r="H25" s="281"/>
      <c r="I25" s="281"/>
      <c r="J25" s="281"/>
      <c r="K25" s="281"/>
      <c r="L25" s="281"/>
      <c r="M25" s="281"/>
      <c r="N25" s="281"/>
      <c r="O25" s="281"/>
      <c r="P25" s="281"/>
    </row>
    <row r="26" spans="2:19">
      <c r="B26" s="281"/>
      <c r="C26" s="281"/>
      <c r="D26" s="281"/>
      <c r="E26" s="281"/>
      <c r="F26" s="281"/>
      <c r="G26" s="281"/>
      <c r="H26" s="281"/>
      <c r="I26" s="281"/>
      <c r="J26" s="281"/>
      <c r="K26" s="281"/>
      <c r="L26" s="281"/>
      <c r="M26" s="281"/>
      <c r="N26" s="281"/>
      <c r="O26" s="281"/>
      <c r="P26" s="281"/>
    </row>
    <row r="27" spans="2:19">
      <c r="B27" s="281"/>
      <c r="C27" s="281"/>
      <c r="D27" s="281"/>
      <c r="E27" s="281"/>
      <c r="F27" s="281"/>
      <c r="G27" s="281"/>
      <c r="H27" s="281"/>
      <c r="I27" s="281"/>
      <c r="J27" s="281"/>
      <c r="K27" s="281"/>
      <c r="L27" s="281"/>
      <c r="M27" s="281"/>
      <c r="N27" s="281"/>
      <c r="O27" s="281"/>
      <c r="P27" s="281"/>
    </row>
    <row r="28" spans="2:19">
      <c r="B28" s="281"/>
      <c r="C28" s="281"/>
      <c r="D28" s="281"/>
      <c r="E28" s="281"/>
      <c r="F28" s="281"/>
      <c r="G28" s="281"/>
      <c r="H28" s="281"/>
      <c r="I28" s="281"/>
      <c r="J28" s="281"/>
      <c r="K28" s="281"/>
      <c r="L28" s="281"/>
      <c r="M28" s="281"/>
      <c r="N28" s="281"/>
      <c r="O28" s="281"/>
      <c r="P28" s="281"/>
    </row>
    <row r="29" spans="2:19">
      <c r="B29" s="281"/>
      <c r="C29" s="281"/>
      <c r="D29" s="281"/>
      <c r="E29" s="281"/>
      <c r="F29" s="281"/>
      <c r="G29" s="281"/>
      <c r="H29" s="281"/>
      <c r="I29" s="281"/>
      <c r="J29" s="281"/>
      <c r="K29" s="281"/>
      <c r="L29" s="281"/>
      <c r="M29" s="281"/>
      <c r="N29" s="281"/>
      <c r="O29" s="281"/>
      <c r="P29" s="281"/>
    </row>
    <row r="30" spans="2:19">
      <c r="K30" s="1"/>
      <c r="L30" s="1"/>
      <c r="M30" s="1"/>
    </row>
  </sheetData>
  <mergeCells count="3">
    <mergeCell ref="D5:I5"/>
    <mergeCell ref="K5:P5"/>
    <mergeCell ref="B17:P29"/>
  </mergeCells>
  <hyperlinks>
    <hyperlink ref="A1" location="'ÍNDICE GRÁFICOS'!A1" display="Ir al índice de gráficos" xr:uid="{C3B7E1F3-622C-447C-88C7-9F756B4C1698}"/>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2BE45-986D-491C-8237-ABEE908198A5}">
  <dimension ref="A1:N23"/>
  <sheetViews>
    <sheetView showGridLines="0" zoomScale="70" zoomScaleNormal="70" workbookViewId="0">
      <selection activeCell="G33" sqref="G33"/>
    </sheetView>
  </sheetViews>
  <sheetFormatPr baseColWidth="10" defaultRowHeight="15"/>
  <cols>
    <col min="9" max="9" width="26" customWidth="1"/>
    <col min="10" max="10" width="7.140625" bestFit="1" customWidth="1"/>
    <col min="11" max="12" width="6" bestFit="1" customWidth="1"/>
    <col min="13" max="13" width="6" customWidth="1"/>
  </cols>
  <sheetData>
    <row r="1" spans="1:14">
      <c r="A1" s="261" t="s">
        <v>303</v>
      </c>
    </row>
    <row r="2" spans="1:14">
      <c r="A2" s="261"/>
    </row>
    <row r="3" spans="1:14" ht="31.15" customHeight="1">
      <c r="B3" s="262" t="s">
        <v>304</v>
      </c>
    </row>
    <row r="4" spans="1:14" s="38" customFormat="1" ht="30" customHeight="1"/>
    <row r="5" spans="1:14">
      <c r="I5" s="4" t="s">
        <v>18</v>
      </c>
      <c r="J5" s="4">
        <v>2021</v>
      </c>
      <c r="K5" s="4">
        <v>2022</v>
      </c>
      <c r="L5" s="4">
        <v>2023</v>
      </c>
      <c r="M5" s="4">
        <v>2024</v>
      </c>
    </row>
    <row r="6" spans="1:14">
      <c r="I6" s="9" t="s">
        <v>6</v>
      </c>
      <c r="J6" s="143">
        <v>100</v>
      </c>
      <c r="K6" s="143">
        <v>100</v>
      </c>
      <c r="L6" s="143">
        <v>100</v>
      </c>
      <c r="M6" s="143">
        <v>100</v>
      </c>
    </row>
    <row r="7" spans="1:14">
      <c r="I7" s="8" t="s">
        <v>2</v>
      </c>
      <c r="J7" s="144">
        <v>43.418286363515044</v>
      </c>
      <c r="K7" s="144">
        <v>41.103220174424962</v>
      </c>
      <c r="L7" s="144">
        <v>29.343382808195244</v>
      </c>
      <c r="M7" s="144">
        <v>27.443051582579553</v>
      </c>
    </row>
    <row r="8" spans="1:14" ht="14.45" customHeight="1">
      <c r="I8" s="7" t="s">
        <v>1</v>
      </c>
      <c r="J8" s="145">
        <v>28.606368885811051</v>
      </c>
      <c r="K8" s="145">
        <v>46.926849380525212</v>
      </c>
      <c r="L8" s="145">
        <v>55.269717559237336</v>
      </c>
      <c r="M8" s="145">
        <v>34.408848814177645</v>
      </c>
    </row>
    <row r="9" spans="1:14" ht="14.45" customHeight="1">
      <c r="B9" s="38"/>
      <c r="C9" s="38"/>
      <c r="D9" s="38"/>
      <c r="E9" s="38"/>
      <c r="F9" s="38"/>
      <c r="G9" s="38"/>
      <c r="H9" s="38"/>
      <c r="I9" s="39" t="s">
        <v>194</v>
      </c>
      <c r="J9" s="146">
        <v>0.60600089804301394</v>
      </c>
      <c r="K9" s="146">
        <v>9.1353753401180242</v>
      </c>
      <c r="L9" s="146">
        <v>19.470398463148889</v>
      </c>
      <c r="M9" s="146">
        <v>12.20220674385901</v>
      </c>
    </row>
    <row r="10" spans="1:14">
      <c r="I10" s="135" t="s">
        <v>16</v>
      </c>
      <c r="J10" s="147">
        <v>15.248383169471495</v>
      </c>
      <c r="K10" s="147">
        <v>10.460123541344535</v>
      </c>
      <c r="L10" s="147">
        <v>-4.6779349448367116</v>
      </c>
      <c r="M10" s="147">
        <v>13.753007075950666</v>
      </c>
    </row>
    <row r="11" spans="1:14">
      <c r="I11" s="134" t="s">
        <v>5</v>
      </c>
      <c r="J11" s="148">
        <v>-0.62354953646697953</v>
      </c>
      <c r="K11" s="148">
        <v>-15.936794741113156</v>
      </c>
      <c r="L11" s="148">
        <v>-4.0668648640085925</v>
      </c>
      <c r="M11" s="148">
        <v>12.212796617114586</v>
      </c>
    </row>
    <row r="12" spans="1:14" ht="15.75" thickBot="1">
      <c r="I12" s="6" t="s">
        <v>4</v>
      </c>
      <c r="J12" s="149">
        <v>12.744510219626372</v>
      </c>
      <c r="K12" s="149">
        <v>8.3112263047004795</v>
      </c>
      <c r="L12" s="149">
        <v>4.6613009782635233</v>
      </c>
      <c r="M12" s="149">
        <v>0</v>
      </c>
    </row>
    <row r="14" spans="1:14">
      <c r="G14" s="208"/>
      <c r="H14" s="208"/>
      <c r="I14" s="176"/>
      <c r="J14" s="176"/>
      <c r="K14" s="176"/>
      <c r="L14" s="176"/>
      <c r="M14" s="176"/>
      <c r="N14" s="176"/>
    </row>
    <row r="15" spans="1:14">
      <c r="I15" s="176"/>
      <c r="J15" s="209"/>
      <c r="K15" s="209"/>
      <c r="L15" s="209"/>
      <c r="M15" s="209"/>
      <c r="N15" s="176"/>
    </row>
    <row r="16" spans="1:14">
      <c r="I16" s="176"/>
    </row>
    <row r="17" spans="2:9">
      <c r="I17" s="176"/>
    </row>
    <row r="23" spans="2:9">
      <c r="B23" t="s">
        <v>302</v>
      </c>
    </row>
  </sheetData>
  <hyperlinks>
    <hyperlink ref="A1" location="'ÍNDICE GRÁFICOS'!A1" display="Ir al índice de gráficos" xr:uid="{F2C53963-2E62-486C-AB8E-7C6689DFCE78}"/>
  </hyperlink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35345-C938-4175-B3BE-0B83CC61687A}">
  <dimension ref="A1:W29"/>
  <sheetViews>
    <sheetView showGridLines="0" zoomScaleNormal="100" workbookViewId="0">
      <selection activeCell="D26" sqref="D26"/>
    </sheetView>
  </sheetViews>
  <sheetFormatPr baseColWidth="10" defaultRowHeight="15"/>
  <cols>
    <col min="1" max="1" width="8.7109375" style="22" customWidth="1"/>
    <col min="2" max="5" width="11.42578125" style="23"/>
    <col min="8" max="8" width="18.7109375" style="22" customWidth="1"/>
    <col min="9" max="9" width="0.85546875" customWidth="1"/>
    <col min="10" max="15" width="5.140625" customWidth="1"/>
    <col min="16" max="16" width="0.85546875" customWidth="1"/>
    <col min="17" max="22" width="5" customWidth="1"/>
    <col min="23" max="23" width="2.7109375" customWidth="1"/>
  </cols>
  <sheetData>
    <row r="1" spans="1:22">
      <c r="A1" s="261" t="s">
        <v>303</v>
      </c>
    </row>
    <row r="3" spans="1:22" ht="16.5">
      <c r="B3" s="24" t="s">
        <v>306</v>
      </c>
    </row>
    <row r="4" spans="1:22" ht="30" customHeight="1">
      <c r="H4" s="56" t="s">
        <v>11</v>
      </c>
      <c r="I4" s="217"/>
      <c r="J4" s="282" t="s">
        <v>195</v>
      </c>
      <c r="K4" s="283"/>
      <c r="L4" s="283"/>
      <c r="M4" s="283"/>
      <c r="N4" s="283"/>
      <c r="O4" s="283"/>
      <c r="P4" s="217"/>
      <c r="Q4" s="282" t="s">
        <v>196</v>
      </c>
      <c r="R4" s="283"/>
      <c r="S4" s="283"/>
      <c r="T4" s="283"/>
      <c r="U4" s="283"/>
      <c r="V4" s="283"/>
    </row>
    <row r="5" spans="1:22" ht="14.45" customHeight="1">
      <c r="H5" s="30" t="s">
        <v>95</v>
      </c>
      <c r="I5" s="23"/>
      <c r="J5" s="30">
        <v>2019</v>
      </c>
      <c r="K5" s="30">
        <v>2020</v>
      </c>
      <c r="L5" s="30">
        <v>2021</v>
      </c>
      <c r="M5" s="30">
        <v>2022</v>
      </c>
      <c r="N5" s="30">
        <v>2023</v>
      </c>
      <c r="O5" s="30">
        <f>N5+1</f>
        <v>2024</v>
      </c>
      <c r="P5" s="23"/>
      <c r="Q5" s="30">
        <v>2019</v>
      </c>
      <c r="R5" s="30">
        <v>2020</v>
      </c>
      <c r="S5" s="30">
        <v>2021</v>
      </c>
      <c r="T5" s="30">
        <v>2022</v>
      </c>
      <c r="U5" s="30">
        <v>2023</v>
      </c>
      <c r="V5" s="30">
        <f>U5+1</f>
        <v>2024</v>
      </c>
    </row>
    <row r="6" spans="1:22" ht="14.45" customHeight="1">
      <c r="H6" s="214" t="s">
        <v>6</v>
      </c>
      <c r="J6" s="29">
        <v>4.8679911591613445</v>
      </c>
      <c r="K6" s="29">
        <v>1.2422586987576478</v>
      </c>
      <c r="L6" s="29">
        <v>7.4731260246129638</v>
      </c>
      <c r="M6" s="29">
        <v>15.801388202449541</v>
      </c>
      <c r="N6" s="29">
        <v>9.8597207776235596</v>
      </c>
      <c r="O6" s="211">
        <v>6.9744900853745628</v>
      </c>
      <c r="P6" s="99"/>
      <c r="Q6" s="29">
        <v>0.32384663989857965</v>
      </c>
      <c r="R6" s="29">
        <v>9.6462587465705601E-2</v>
      </c>
      <c r="S6" s="29">
        <v>0.53786180039107045</v>
      </c>
      <c r="T6" s="29">
        <v>1.1096118694838057</v>
      </c>
      <c r="U6" s="29">
        <v>0.73842521559434671</v>
      </c>
      <c r="V6" s="211">
        <v>0.59167833825444138</v>
      </c>
    </row>
    <row r="7" spans="1:22">
      <c r="H7" s="215" t="s">
        <v>2</v>
      </c>
      <c r="J7" s="26">
        <v>3.6830794078990818</v>
      </c>
      <c r="K7" s="26">
        <v>-6.843951942597295</v>
      </c>
      <c r="L7" s="26">
        <v>3.4148617112741539</v>
      </c>
      <c r="M7" s="26">
        <v>5.9709229511451092</v>
      </c>
      <c r="N7" s="26">
        <v>3.0208051733126373</v>
      </c>
      <c r="O7" s="212">
        <v>1.8862045193888699</v>
      </c>
      <c r="P7" s="99"/>
      <c r="Q7" s="26">
        <v>0.24501952689109954</v>
      </c>
      <c r="R7" s="26">
        <v>-0.53143947676447123</v>
      </c>
      <c r="S7" s="26">
        <v>0.24577715698399089</v>
      </c>
      <c r="T7" s="26">
        <v>0.41929271615115515</v>
      </c>
      <c r="U7" s="26">
        <v>0.22623751338215303</v>
      </c>
      <c r="V7" s="212">
        <v>0.16001547668414071</v>
      </c>
    </row>
    <row r="8" spans="1:22">
      <c r="H8" s="215" t="s">
        <v>1</v>
      </c>
      <c r="J8" s="26">
        <v>4.1160592853572</v>
      </c>
      <c r="K8" s="26">
        <v>3.0974759528514384</v>
      </c>
      <c r="L8" s="26">
        <v>2.0248595838647545</v>
      </c>
      <c r="M8" s="26">
        <v>4.1405552446430827</v>
      </c>
      <c r="N8" s="26">
        <v>6.4854158089396359</v>
      </c>
      <c r="O8" s="212">
        <v>3.1374360988141392</v>
      </c>
      <c r="P8" s="99"/>
      <c r="Q8" s="26">
        <v>0.27382382703750063</v>
      </c>
      <c r="R8" s="26">
        <v>0.24052199861724832</v>
      </c>
      <c r="S8" s="26">
        <v>0.14573481267807406</v>
      </c>
      <c r="T8" s="26">
        <v>0.29075984887183265</v>
      </c>
      <c r="U8" s="26">
        <v>0.48571300089996089</v>
      </c>
      <c r="V8" s="212">
        <v>0.26616325417374975</v>
      </c>
    </row>
    <row r="9" spans="1:22">
      <c r="H9" s="215" t="s">
        <v>25</v>
      </c>
      <c r="J9" s="26">
        <v>2.6723990048613887E-2</v>
      </c>
      <c r="K9" s="26">
        <v>4.7166546997294745</v>
      </c>
      <c r="L9" s="26">
        <v>0.2020711095056604</v>
      </c>
      <c r="M9" s="26">
        <v>3.0995575196977487</v>
      </c>
      <c r="N9" s="26">
        <v>2.9292425093041459</v>
      </c>
      <c r="O9" s="212">
        <v>2.3040499765940354</v>
      </c>
      <c r="P9" s="99"/>
      <c r="Q9" s="26">
        <v>1.777832805969532E-3</v>
      </c>
      <c r="R9" s="26">
        <v>0.36625279176809206</v>
      </c>
      <c r="S9" s="26">
        <v>1.4543623432519935E-2</v>
      </c>
      <c r="T9" s="26">
        <v>0.21765845949353005</v>
      </c>
      <c r="U9" s="226">
        <v>0.21938010013123141</v>
      </c>
      <c r="V9" s="212">
        <v>0.19546324458401323</v>
      </c>
    </row>
    <row r="10" spans="1:22">
      <c r="H10" s="215" t="s">
        <v>16</v>
      </c>
      <c r="J10" s="26">
        <v>0.47206587949880502</v>
      </c>
      <c r="K10" s="26">
        <v>0.8728243109892122</v>
      </c>
      <c r="L10" s="26">
        <v>1.6835587116635884</v>
      </c>
      <c r="M10" s="26">
        <v>1.6574719116694883</v>
      </c>
      <c r="N10" s="26">
        <v>0.942533869790944</v>
      </c>
      <c r="O10" s="212">
        <v>0.80601251551930853</v>
      </c>
      <c r="P10" s="99"/>
      <c r="Q10" s="26">
        <v>3.1404524759406791E-2</v>
      </c>
      <c r="R10" s="26">
        <v>6.7775650534942791E-2</v>
      </c>
      <c r="S10" s="26">
        <v>0.12117043346212618</v>
      </c>
      <c r="T10" s="26">
        <v>0.1163917045110867</v>
      </c>
      <c r="U10" s="26">
        <v>7.0589298794838995E-2</v>
      </c>
      <c r="V10" s="212">
        <v>6.8377779587758189E-2</v>
      </c>
    </row>
    <row r="11" spans="1:22" ht="15.75" thickBot="1">
      <c r="H11" s="216" t="s">
        <v>5</v>
      </c>
      <c r="J11" s="25">
        <v>-3.4299374036423695</v>
      </c>
      <c r="K11" s="25">
        <v>-0.60074432221522478</v>
      </c>
      <c r="L11" s="25">
        <v>0.14777490830481346</v>
      </c>
      <c r="M11" s="25">
        <v>0.93288057529411095</v>
      </c>
      <c r="N11" s="25">
        <v>-3.5182765837238335</v>
      </c>
      <c r="O11" s="213">
        <v>-1.159213024941752</v>
      </c>
      <c r="P11" s="99"/>
      <c r="Q11" s="25">
        <v>-0.22817907159539771</v>
      </c>
      <c r="R11" s="25">
        <v>-4.6648376690109607E-2</v>
      </c>
      <c r="S11" s="25">
        <v>1.0635773834359865E-2</v>
      </c>
      <c r="T11" s="25">
        <v>6.550914045620114E-2</v>
      </c>
      <c r="U11" s="225">
        <v>-0.26349469761383981</v>
      </c>
      <c r="V11" s="213">
        <v>-9.8341416775217211E-2</v>
      </c>
    </row>
    <row r="13" spans="1:22">
      <c r="H13" s="51" t="s">
        <v>23</v>
      </c>
    </row>
    <row r="16" spans="1:22">
      <c r="H16" s="22" t="s">
        <v>302</v>
      </c>
    </row>
    <row r="23" spans="2:23" ht="16.5">
      <c r="B23" s="24"/>
      <c r="I23" s="23"/>
      <c r="P23" s="23"/>
      <c r="W23" s="23"/>
    </row>
    <row r="29" spans="2:23">
      <c r="Q29" s="23"/>
    </row>
  </sheetData>
  <mergeCells count="2">
    <mergeCell ref="J4:O4"/>
    <mergeCell ref="Q4:V4"/>
  </mergeCells>
  <hyperlinks>
    <hyperlink ref="A1" location="'ÍNDICE GRÁFICOS'!A1" display="Ir al índice de gráficos" xr:uid="{35586E6D-4602-433D-95EE-5E0E4875A964}"/>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D8CF-F5C5-476E-9398-0AD0C82CF2F3}">
  <dimension ref="A1:F17"/>
  <sheetViews>
    <sheetView showGridLines="0" zoomScaleNormal="100" workbookViewId="0"/>
  </sheetViews>
  <sheetFormatPr baseColWidth="10" defaultRowHeight="15"/>
  <cols>
    <col min="1" max="1" width="5.42578125" customWidth="1"/>
    <col min="2" max="2" width="21.7109375" customWidth="1"/>
    <col min="3" max="3" width="8.28515625" bestFit="1" customWidth="1"/>
    <col min="4" max="6" width="6" bestFit="1" customWidth="1"/>
    <col min="7" max="7" width="11.5703125" customWidth="1"/>
  </cols>
  <sheetData>
    <row r="1" spans="1:6">
      <c r="A1" s="261" t="s">
        <v>303</v>
      </c>
    </row>
    <row r="2" spans="1:6" ht="16.5">
      <c r="B2" s="262" t="s">
        <v>307</v>
      </c>
    </row>
    <row r="3" spans="1:6" ht="30" customHeight="1"/>
    <row r="4" spans="1:6" ht="14.45" customHeight="1">
      <c r="B4" s="4" t="s">
        <v>12</v>
      </c>
      <c r="C4" s="4">
        <v>2021</v>
      </c>
      <c r="D4" s="4">
        <v>2022</v>
      </c>
      <c r="E4" s="4">
        <v>2023</v>
      </c>
      <c r="F4" s="4">
        <v>2024</v>
      </c>
    </row>
    <row r="5" spans="1:6" ht="14.45" customHeight="1">
      <c r="B5" s="9" t="s">
        <v>6</v>
      </c>
      <c r="C5" s="143">
        <v>100</v>
      </c>
      <c r="D5" s="143">
        <v>100</v>
      </c>
      <c r="E5" s="143">
        <v>100</v>
      </c>
      <c r="F5" s="143">
        <v>100</v>
      </c>
    </row>
    <row r="6" spans="1:6">
      <c r="B6" s="8" t="s">
        <v>2</v>
      </c>
      <c r="C6" s="191">
        <v>45.695224461988261</v>
      </c>
      <c r="D6" s="191">
        <v>37.78733156001757</v>
      </c>
      <c r="E6" s="191">
        <v>30.637836927068914</v>
      </c>
      <c r="F6" s="191">
        <v>27.044335805197029</v>
      </c>
    </row>
    <row r="7" spans="1:6">
      <c r="B7" s="7" t="s">
        <v>1</v>
      </c>
      <c r="C7" s="192">
        <v>27.095215271304394</v>
      </c>
      <c r="D7" s="192">
        <v>26.203743567297533</v>
      </c>
      <c r="E7" s="192">
        <v>65.776870919693366</v>
      </c>
      <c r="F7" s="192">
        <v>44.984451342088967</v>
      </c>
    </row>
    <row r="8" spans="1:6">
      <c r="B8" s="39" t="s">
        <v>197</v>
      </c>
      <c r="C8" s="193">
        <v>2.7039703176439573</v>
      </c>
      <c r="D8" s="193">
        <v>19.615729200408186</v>
      </c>
      <c r="E8" s="193">
        <v>29.709183204782061</v>
      </c>
      <c r="F8" s="193">
        <v>33.035389661326001</v>
      </c>
    </row>
    <row r="9" spans="1:6">
      <c r="B9" s="135" t="s">
        <v>16</v>
      </c>
      <c r="C9" s="147">
        <v>22.528172362124465</v>
      </c>
      <c r="D9" s="147">
        <v>10.489406945983049</v>
      </c>
      <c r="E9" s="147">
        <v>9.5594377472636545</v>
      </c>
      <c r="F9" s="147">
        <v>11.556579845306668</v>
      </c>
    </row>
    <row r="10" spans="1:6" ht="15.75" thickBot="1">
      <c r="B10" s="35" t="s">
        <v>5</v>
      </c>
      <c r="C10" s="194">
        <v>1.9774175869390185</v>
      </c>
      <c r="D10" s="194">
        <v>5.9037887262936506</v>
      </c>
      <c r="E10" s="194">
        <v>-35.683328798808297</v>
      </c>
      <c r="F10" s="194">
        <v>-16.620756653918118</v>
      </c>
    </row>
    <row r="12" spans="1:6">
      <c r="B12" s="176"/>
      <c r="C12" s="176"/>
      <c r="D12" s="176"/>
      <c r="E12" s="176"/>
      <c r="F12" s="176"/>
    </row>
    <row r="13" spans="1:6">
      <c r="B13" s="176"/>
      <c r="C13" s="209"/>
      <c r="D13" s="209"/>
      <c r="E13" s="209"/>
      <c r="F13" s="209"/>
    </row>
    <row r="15" spans="1:6">
      <c r="B15" s="176"/>
    </row>
    <row r="16" spans="1:6">
      <c r="C16" s="17"/>
      <c r="D16" s="17"/>
      <c r="E16" s="17"/>
      <c r="F16" s="17"/>
    </row>
    <row r="17" spans="2:2">
      <c r="B17" t="s">
        <v>302</v>
      </c>
    </row>
  </sheetData>
  <hyperlinks>
    <hyperlink ref="A1" location="'ÍNDICE GRÁFICOS'!A1" display="Ir al índice de gráficos" xr:uid="{FEE228CE-EEA7-4A5F-9905-2AA4CE28642E}"/>
  </hyperlink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37EC-D41D-425E-9AC3-277250CCB46F}">
  <dimension ref="A1:R28"/>
  <sheetViews>
    <sheetView showGridLines="0" workbookViewId="0"/>
  </sheetViews>
  <sheetFormatPr baseColWidth="10" defaultRowHeight="15"/>
  <cols>
    <col min="2" max="2" width="5" bestFit="1" customWidth="1"/>
    <col min="7" max="7" width="5.7109375" customWidth="1"/>
    <col min="8" max="8" width="5" bestFit="1" customWidth="1"/>
    <col min="13" max="13" width="5.7109375" customWidth="1"/>
    <col min="14" max="14" width="5" bestFit="1" customWidth="1"/>
  </cols>
  <sheetData>
    <row r="1" spans="1:18">
      <c r="A1" s="261" t="s">
        <v>303</v>
      </c>
    </row>
    <row r="2" spans="1:18" ht="16.5">
      <c r="B2" s="262" t="s">
        <v>357</v>
      </c>
    </row>
    <row r="3" spans="1:18">
      <c r="C3" s="42" t="s">
        <v>97</v>
      </c>
      <c r="D3" s="21"/>
      <c r="E3" s="21"/>
      <c r="F3" s="21"/>
      <c r="G3" s="21"/>
      <c r="I3" s="42" t="s">
        <v>98</v>
      </c>
      <c r="J3" s="21"/>
      <c r="K3" s="21"/>
      <c r="L3" s="21"/>
      <c r="M3" s="21"/>
      <c r="O3" s="42" t="s">
        <v>99</v>
      </c>
      <c r="P3" s="21"/>
      <c r="Q3" s="21"/>
      <c r="R3" s="21"/>
    </row>
    <row r="4" spans="1:18" ht="28.5">
      <c r="C4" s="110" t="s">
        <v>100</v>
      </c>
      <c r="D4" s="111" t="s">
        <v>37</v>
      </c>
      <c r="E4" s="111" t="s">
        <v>39</v>
      </c>
      <c r="F4" s="111" t="s">
        <v>0</v>
      </c>
      <c r="G4" s="108"/>
      <c r="H4" s="112"/>
      <c r="I4" s="110" t="s">
        <v>100</v>
      </c>
      <c r="J4" s="111" t="s">
        <v>37</v>
      </c>
      <c r="K4" s="111" t="s">
        <v>39</v>
      </c>
      <c r="L4" s="111" t="s">
        <v>0</v>
      </c>
      <c r="M4" s="108"/>
      <c r="N4" s="108"/>
      <c r="O4" s="110" t="s">
        <v>100</v>
      </c>
      <c r="P4" s="111" t="s">
        <v>37</v>
      </c>
      <c r="Q4" s="111" t="s">
        <v>39</v>
      </c>
      <c r="R4" s="111" t="s">
        <v>0</v>
      </c>
    </row>
    <row r="5" spans="1:18">
      <c r="B5" s="21">
        <v>2019</v>
      </c>
      <c r="C5" s="113">
        <v>4.5470814690995009</v>
      </c>
      <c r="D5" s="114">
        <v>2.5919911917192269</v>
      </c>
      <c r="E5" s="114">
        <v>2.533767388518156</v>
      </c>
      <c r="F5" s="115">
        <v>-0.57867711113788234</v>
      </c>
      <c r="G5" s="17"/>
      <c r="H5" s="21">
        <v>2019</v>
      </c>
      <c r="I5" s="113">
        <v>6.6314805713179492</v>
      </c>
      <c r="J5" s="114">
        <v>2.7564658602020811</v>
      </c>
      <c r="K5" s="114">
        <v>2.831886073017301</v>
      </c>
      <c r="L5" s="115">
        <v>1.0431286380985672</v>
      </c>
      <c r="M5" s="17"/>
      <c r="N5" s="21">
        <v>2019</v>
      </c>
      <c r="O5" s="113">
        <v>4.9367293179000127</v>
      </c>
      <c r="P5" s="114">
        <v>1.2121435953861703</v>
      </c>
      <c r="Q5" s="114">
        <v>2.9658312248311192</v>
      </c>
      <c r="R5" s="115">
        <v>0.75875449768272318</v>
      </c>
    </row>
    <row r="6" spans="1:18">
      <c r="B6" s="21">
        <v>2020</v>
      </c>
      <c r="C6" s="116">
        <v>-2.5053475445463436</v>
      </c>
      <c r="D6" s="17">
        <v>-9.4110404259137184</v>
      </c>
      <c r="E6" s="17">
        <v>2.4281438621603915</v>
      </c>
      <c r="F6" s="117">
        <v>4.4775490192069833</v>
      </c>
      <c r="G6" s="17"/>
      <c r="H6" s="21">
        <v>2020</v>
      </c>
      <c r="I6" s="116">
        <v>7.7608439255265838</v>
      </c>
      <c r="J6" s="17">
        <v>-0.13380274306429468</v>
      </c>
      <c r="K6" s="17">
        <v>5.2870162740908073</v>
      </c>
      <c r="L6" s="117">
        <v>2.6076303945000712</v>
      </c>
      <c r="M6" s="17"/>
      <c r="N6" s="21">
        <v>2020</v>
      </c>
      <c r="O6" s="116">
        <v>8.8181544574163162</v>
      </c>
      <c r="P6" s="17">
        <v>0.47550442050374342</v>
      </c>
      <c r="Q6" s="17">
        <v>3.0721750883713468</v>
      </c>
      <c r="R6" s="117">
        <v>5.2704749485412261</v>
      </c>
    </row>
    <row r="7" spans="1:18">
      <c r="B7" s="21">
        <v>2021</v>
      </c>
      <c r="C7" s="116">
        <v>8.4309994681803992</v>
      </c>
      <c r="D7" s="17">
        <v>5.2790361564511166</v>
      </c>
      <c r="E7" s="17">
        <v>3.4077068701449487</v>
      </c>
      <c r="F7" s="117">
        <v>-0.25574355841566643</v>
      </c>
      <c r="G7" s="17"/>
      <c r="H7" s="21">
        <v>2021</v>
      </c>
      <c r="I7" s="116">
        <v>5.5730789854810059</v>
      </c>
      <c r="J7" s="17">
        <v>3.8019991541119578</v>
      </c>
      <c r="K7" s="17">
        <v>0.99946293246731954</v>
      </c>
      <c r="L7" s="117">
        <v>0.77161689890172891</v>
      </c>
      <c r="M7" s="17"/>
      <c r="N7" s="21">
        <v>2021</v>
      </c>
      <c r="O7" s="116">
        <v>3.4242468822694772</v>
      </c>
      <c r="P7" s="17">
        <v>1.0241855592700753</v>
      </c>
      <c r="Q7" s="17">
        <v>1.1032454605427557</v>
      </c>
      <c r="R7" s="117">
        <v>1.2968158624566462</v>
      </c>
    </row>
    <row r="8" spans="1:18">
      <c r="B8" s="21">
        <v>2022</v>
      </c>
      <c r="C8" s="116">
        <v>14.171735510965778</v>
      </c>
      <c r="D8" s="17">
        <v>8.5775559905300724</v>
      </c>
      <c r="E8" s="17">
        <v>2.8672668102339478</v>
      </c>
      <c r="F8" s="117">
        <v>2.7269127102017574</v>
      </c>
      <c r="G8" s="17"/>
      <c r="H8" s="21">
        <v>2022</v>
      </c>
      <c r="I8" s="116">
        <v>7.1660533945024696</v>
      </c>
      <c r="J8" s="17">
        <v>1.4021762179877519</v>
      </c>
      <c r="K8" s="17">
        <v>2.9807095050165628</v>
      </c>
      <c r="L8" s="117">
        <v>2.7831676714981546</v>
      </c>
      <c r="M8" s="17"/>
      <c r="N8" s="21">
        <v>2022</v>
      </c>
      <c r="O8" s="116">
        <v>17.074114735956748</v>
      </c>
      <c r="P8" s="17">
        <v>1.178835337274835</v>
      </c>
      <c r="Q8" s="17">
        <v>6.1875576339009486</v>
      </c>
      <c r="R8" s="117">
        <v>9.7077217647809633</v>
      </c>
    </row>
    <row r="9" spans="1:18">
      <c r="B9" s="21">
        <v>2023</v>
      </c>
      <c r="C9" s="116">
        <v>10.052252885586332</v>
      </c>
      <c r="D9" s="17">
        <v>3.2116503609039371</v>
      </c>
      <c r="E9" s="17">
        <v>5.0668870828143993</v>
      </c>
      <c r="F9" s="117">
        <v>1.7737154418679957</v>
      </c>
      <c r="G9" s="17"/>
      <c r="H9" s="21">
        <v>2023</v>
      </c>
      <c r="I9" s="116">
        <v>7.3968220463274559</v>
      </c>
      <c r="J9" s="17">
        <v>1.7823779517233946</v>
      </c>
      <c r="K9" s="17">
        <v>3.7687767663076537</v>
      </c>
      <c r="L9" s="117">
        <v>1.8456673282964076</v>
      </c>
      <c r="M9" s="17"/>
      <c r="N9" s="21">
        <v>2023</v>
      </c>
      <c r="O9" s="116">
        <v>16.608424621553763</v>
      </c>
      <c r="P9" s="17">
        <v>1.0784227123981798</v>
      </c>
      <c r="Q9" s="17">
        <v>7.9236979972347523</v>
      </c>
      <c r="R9" s="117">
        <v>7.6063039119208309</v>
      </c>
    </row>
    <row r="10" spans="1:18" s="123" customFormat="1">
      <c r="B10" s="118">
        <f>B9+1</f>
        <v>2024</v>
      </c>
      <c r="C10" s="119">
        <v>8.0993273583076721</v>
      </c>
      <c r="D10" s="120">
        <v>2.5322899719899068</v>
      </c>
      <c r="E10" s="120">
        <v>3.0792807273721832</v>
      </c>
      <c r="F10" s="121">
        <v>2.4877566589455817</v>
      </c>
      <c r="G10" s="122"/>
      <c r="H10" s="118">
        <f>H9+1</f>
        <v>2024</v>
      </c>
      <c r="I10" s="119">
        <v>7.566907840390491</v>
      </c>
      <c r="J10" s="120">
        <v>1.5422488445499669</v>
      </c>
      <c r="K10" s="120">
        <v>3.379278295981456</v>
      </c>
      <c r="L10" s="121">
        <v>2.6453806998590679</v>
      </c>
      <c r="M10" s="122"/>
      <c r="N10" s="118">
        <f>N9+1</f>
        <v>2024</v>
      </c>
      <c r="O10" s="119">
        <v>9.4272195676891926</v>
      </c>
      <c r="P10" s="120">
        <v>1.0847443541339121</v>
      </c>
      <c r="Q10" s="120">
        <v>4.958951032676687</v>
      </c>
      <c r="R10" s="121">
        <v>3.3835241808785934</v>
      </c>
    </row>
    <row r="12" spans="1:18" ht="16.5">
      <c r="C12" s="262" t="s">
        <v>360</v>
      </c>
      <c r="I12" s="262" t="s">
        <v>358</v>
      </c>
      <c r="O12" s="262" t="s">
        <v>359</v>
      </c>
    </row>
    <row r="20" spans="3:7">
      <c r="G20" s="123"/>
    </row>
    <row r="28" spans="3:7">
      <c r="C28" t="s">
        <v>302</v>
      </c>
    </row>
  </sheetData>
  <hyperlinks>
    <hyperlink ref="A1" location="'ÍNDICE GRÁFICOS'!A1" display="Ir al índice de gráficos" xr:uid="{AC3E79C2-CBFD-413A-8073-735F1508A369}"/>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42401-65F3-4EFA-9662-338B1867FB38}">
  <dimension ref="A1:S16"/>
  <sheetViews>
    <sheetView showGridLines="0" workbookViewId="0"/>
  </sheetViews>
  <sheetFormatPr baseColWidth="10" defaultRowHeight="15"/>
  <cols>
    <col min="2" max="2" width="5.42578125" bestFit="1" customWidth="1"/>
    <col min="3" max="3" width="11.85546875" customWidth="1"/>
    <col min="4" max="19" width="10.28515625" customWidth="1"/>
  </cols>
  <sheetData>
    <row r="1" spans="1:19">
      <c r="A1" s="261" t="s">
        <v>303</v>
      </c>
    </row>
    <row r="2" spans="1:19" ht="16.5">
      <c r="C2" s="262" t="s">
        <v>308</v>
      </c>
    </row>
    <row r="3" spans="1:19">
      <c r="B3" s="41"/>
      <c r="C3" s="41"/>
      <c r="D3" s="42"/>
      <c r="E3" s="41"/>
      <c r="F3" s="41"/>
      <c r="G3" s="41"/>
      <c r="H3" s="41"/>
      <c r="I3" s="41"/>
      <c r="J3" s="41"/>
      <c r="K3" s="41"/>
      <c r="L3" s="41"/>
      <c r="M3" s="41"/>
      <c r="N3" s="41"/>
      <c r="O3" s="41"/>
      <c r="P3" s="41"/>
      <c r="Q3" s="41"/>
      <c r="R3" s="41"/>
      <c r="S3" s="41"/>
    </row>
    <row r="4" spans="1:19" ht="14.45" customHeight="1">
      <c r="B4" s="43"/>
      <c r="C4" s="297" t="s">
        <v>30</v>
      </c>
      <c r="D4" s="298"/>
      <c r="E4" s="298"/>
      <c r="F4" s="299"/>
      <c r="G4" s="58" t="s">
        <v>14</v>
      </c>
      <c r="H4" s="59"/>
      <c r="I4" s="60"/>
      <c r="J4" s="61"/>
      <c r="K4" s="62" t="s">
        <v>31</v>
      </c>
      <c r="L4" s="63"/>
      <c r="M4" s="64"/>
      <c r="N4" s="65"/>
    </row>
    <row r="5" spans="1:19" ht="71.25">
      <c r="B5" s="43"/>
      <c r="C5" s="66" t="s">
        <v>32</v>
      </c>
      <c r="D5" s="44" t="s">
        <v>33</v>
      </c>
      <c r="E5" s="44" t="s">
        <v>34</v>
      </c>
      <c r="F5" s="44" t="s">
        <v>22</v>
      </c>
      <c r="G5" s="66" t="s">
        <v>32</v>
      </c>
      <c r="H5" s="44" t="s">
        <v>33</v>
      </c>
      <c r="I5" s="44" t="s">
        <v>34</v>
      </c>
      <c r="J5" s="44" t="s">
        <v>22</v>
      </c>
      <c r="K5" s="66" t="s">
        <v>32</v>
      </c>
      <c r="L5" s="44" t="s">
        <v>33</v>
      </c>
      <c r="M5" s="44" t="s">
        <v>34</v>
      </c>
      <c r="N5" s="44" t="s">
        <v>22</v>
      </c>
    </row>
    <row r="6" spans="1:19" ht="16.5">
      <c r="B6" s="21">
        <v>2018</v>
      </c>
      <c r="C6" s="67">
        <f>SUM(D6:F6)</f>
        <v>510984.22699999996</v>
      </c>
      <c r="D6" s="68">
        <v>279422.48499999999</v>
      </c>
      <c r="E6" s="68">
        <v>91234.161000000007</v>
      </c>
      <c r="F6" s="69">
        <v>140327.58099999998</v>
      </c>
      <c r="G6" s="45"/>
      <c r="H6" s="46"/>
      <c r="I6" s="46"/>
      <c r="J6" s="47"/>
      <c r="K6" s="45"/>
      <c r="L6" s="46"/>
      <c r="M6" s="46"/>
      <c r="N6" s="47"/>
    </row>
    <row r="7" spans="1:19" ht="16.5">
      <c r="B7" s="21">
        <v>2019</v>
      </c>
      <c r="C7" s="67">
        <f t="shared" ref="C7:C12" si="0">SUM(D7:F7)</f>
        <v>536268.08600000001</v>
      </c>
      <c r="D7" s="68">
        <v>293745.00699999998</v>
      </c>
      <c r="E7" s="68">
        <v>96332.646999999997</v>
      </c>
      <c r="F7" s="69">
        <v>146190.432</v>
      </c>
      <c r="G7" s="70">
        <f t="shared" ref="G7:J12" si="1">100*(C7/C6-1)</f>
        <v>4.9480703442535079</v>
      </c>
      <c r="H7" s="46">
        <f t="shared" si="1"/>
        <v>5.1257585802373828</v>
      </c>
      <c r="I7" s="46">
        <f t="shared" si="1"/>
        <v>5.5883519332193821</v>
      </c>
      <c r="J7" s="47">
        <f t="shared" si="1"/>
        <v>4.1779748202172895</v>
      </c>
      <c r="K7" s="70">
        <f>G7*C6/$C6</f>
        <v>4.9480703442535079</v>
      </c>
      <c r="L7" s="46">
        <f t="shared" ref="L7:N12" si="2">H7*D6/$C6</f>
        <v>2.8029283964571405</v>
      </c>
      <c r="M7" s="46">
        <f t="shared" si="2"/>
        <v>0.99777756936516648</v>
      </c>
      <c r="N7" s="47">
        <f t="shared" si="2"/>
        <v>1.1473643784311998</v>
      </c>
      <c r="O7" s="71">
        <f>K7-SUM(L7:N7)</f>
        <v>0</v>
      </c>
    </row>
    <row r="8" spans="1:19" ht="16.5">
      <c r="B8" s="21">
        <v>2020</v>
      </c>
      <c r="C8" s="67">
        <f t="shared" si="0"/>
        <v>525906.77099999995</v>
      </c>
      <c r="D8" s="68">
        <v>273233.09700000001</v>
      </c>
      <c r="E8" s="68">
        <v>101296.87400000001</v>
      </c>
      <c r="F8" s="69">
        <v>151376.79999999999</v>
      </c>
      <c r="G8" s="70">
        <f t="shared" si="1"/>
        <v>-1.9321147893182733</v>
      </c>
      <c r="H8" s="46">
        <f t="shared" si="1"/>
        <v>-6.9828965637533269</v>
      </c>
      <c r="I8" s="46">
        <f t="shared" si="1"/>
        <v>5.1532135310265126</v>
      </c>
      <c r="J8" s="47">
        <f t="shared" si="1"/>
        <v>3.5476795088750901</v>
      </c>
      <c r="K8" s="70">
        <f t="shared" ref="K8:K12" si="3">G8*C7/$C7</f>
        <v>-1.9321147893182733</v>
      </c>
      <c r="L8" s="46">
        <f t="shared" si="2"/>
        <v>-3.8249357989951256</v>
      </c>
      <c r="M8" s="46">
        <f t="shared" si="2"/>
        <v>0.9256987558271379</v>
      </c>
      <c r="N8" s="47">
        <f t="shared" si="2"/>
        <v>0.96712225384972328</v>
      </c>
      <c r="O8" s="71">
        <f t="shared" ref="O8:O12" si="4">K8-SUM(L8:N8)</f>
        <v>-8.8817841970012523E-15</v>
      </c>
    </row>
    <row r="9" spans="1:19" ht="16.5">
      <c r="B9" s="21">
        <v>2021</v>
      </c>
      <c r="C9" s="67">
        <f t="shared" si="0"/>
        <v>557725.99600000004</v>
      </c>
      <c r="D9" s="68">
        <v>296968.15399999998</v>
      </c>
      <c r="E9" s="68">
        <v>106160.605</v>
      </c>
      <c r="F9" s="69">
        <v>154597.23700000002</v>
      </c>
      <c r="G9" s="70">
        <f t="shared" si="1"/>
        <v>6.0503546929993934</v>
      </c>
      <c r="H9" s="46">
        <f t="shared" si="1"/>
        <v>8.6867430265960657</v>
      </c>
      <c r="I9" s="46">
        <f t="shared" si="1"/>
        <v>4.8014620865792779</v>
      </c>
      <c r="J9" s="47">
        <f t="shared" si="1"/>
        <v>2.127431019812831</v>
      </c>
      <c r="K9" s="70">
        <f t="shared" si="3"/>
        <v>6.0503546929993934</v>
      </c>
      <c r="L9" s="46">
        <f t="shared" si="2"/>
        <v>4.5131681713981902</v>
      </c>
      <c r="M9" s="46">
        <f t="shared" si="2"/>
        <v>0.92482760599406366</v>
      </c>
      <c r="N9" s="47">
        <f t="shared" si="2"/>
        <v>0.61235891560712186</v>
      </c>
      <c r="O9" s="71">
        <f t="shared" si="4"/>
        <v>1.7763568394002505E-14</v>
      </c>
    </row>
    <row r="10" spans="1:19" ht="16.5">
      <c r="B10" s="21">
        <v>2022</v>
      </c>
      <c r="C10" s="67">
        <f t="shared" si="0"/>
        <v>607754.6129999999</v>
      </c>
      <c r="D10" s="68">
        <v>330955.63299999997</v>
      </c>
      <c r="E10" s="68">
        <v>110813.503</v>
      </c>
      <c r="F10" s="69">
        <v>165985.47699999998</v>
      </c>
      <c r="G10" s="70">
        <f t="shared" si="1"/>
        <v>8.9701067116835453</v>
      </c>
      <c r="H10" s="46">
        <f t="shared" si="1"/>
        <v>11.444822800764021</v>
      </c>
      <c r="I10" s="46">
        <f t="shared" si="1"/>
        <v>4.382885723004315</v>
      </c>
      <c r="J10" s="47">
        <f t="shared" si="1"/>
        <v>7.3663929711757836</v>
      </c>
      <c r="K10" s="70">
        <f t="shared" si="3"/>
        <v>8.9701067116835453</v>
      </c>
      <c r="L10" s="46">
        <f t="shared" si="2"/>
        <v>6.0939384650809796</v>
      </c>
      <c r="M10" s="46">
        <f t="shared" si="2"/>
        <v>0.83426234985826342</v>
      </c>
      <c r="N10" s="47">
        <f t="shared" si="2"/>
        <v>2.041905896744316</v>
      </c>
      <c r="O10" s="71">
        <f t="shared" si="4"/>
        <v>-1.4210854715202004E-14</v>
      </c>
    </row>
    <row r="11" spans="1:19" ht="16.5">
      <c r="B11" s="21">
        <f>B10+1</f>
        <v>2023</v>
      </c>
      <c r="C11" s="67">
        <f t="shared" si="0"/>
        <v>656246.54099999997</v>
      </c>
      <c r="D11" s="68">
        <v>358353.91899999999</v>
      </c>
      <c r="E11" s="68">
        <v>116964.93199999999</v>
      </c>
      <c r="F11" s="69">
        <v>180927.69</v>
      </c>
      <c r="G11" s="70">
        <f t="shared" si="1"/>
        <v>7.978866299448395</v>
      </c>
      <c r="H11" s="46">
        <f t="shared" si="1"/>
        <v>8.2785374437183368</v>
      </c>
      <c r="I11" s="46">
        <f t="shared" si="1"/>
        <v>5.5511547180310483</v>
      </c>
      <c r="J11" s="47">
        <f t="shared" si="1"/>
        <v>9.0021207096329334</v>
      </c>
      <c r="K11" s="70">
        <f t="shared" si="3"/>
        <v>7.978866299448395</v>
      </c>
      <c r="L11" s="46">
        <f t="shared" si="2"/>
        <v>4.5081165019474794</v>
      </c>
      <c r="M11" s="46">
        <f t="shared" si="2"/>
        <v>1.0121566942347466</v>
      </c>
      <c r="N11" s="47">
        <f t="shared" si="2"/>
        <v>2.4585931032661712</v>
      </c>
      <c r="O11" s="71">
        <f t="shared" si="4"/>
        <v>0</v>
      </c>
    </row>
    <row r="12" spans="1:19" ht="16.5">
      <c r="B12" s="21">
        <f>B11+1</f>
        <v>2024</v>
      </c>
      <c r="C12" s="72">
        <f t="shared" si="0"/>
        <v>693047.0038458968</v>
      </c>
      <c r="D12" s="73">
        <v>378463.20251861977</v>
      </c>
      <c r="E12" s="73">
        <v>122721.39287328412</v>
      </c>
      <c r="F12" s="74">
        <v>191862.40845399298</v>
      </c>
      <c r="G12" s="75">
        <f t="shared" si="1"/>
        <v>5.6077191340040633</v>
      </c>
      <c r="H12" s="48">
        <f t="shared" si="1"/>
        <v>5.6115706993620895</v>
      </c>
      <c r="I12" s="48">
        <f t="shared" si="1"/>
        <v>4.9215271405314232</v>
      </c>
      <c r="J12" s="49">
        <f t="shared" si="1"/>
        <v>6.0436953868105991</v>
      </c>
      <c r="K12" s="75">
        <f t="shared" si="3"/>
        <v>5.6077191340040633</v>
      </c>
      <c r="L12" s="48">
        <f t="shared" si="2"/>
        <v>3.0642879256897686</v>
      </c>
      <c r="M12" s="48">
        <f t="shared" si="2"/>
        <v>0.87717961370315611</v>
      </c>
      <c r="N12" s="49">
        <f t="shared" si="2"/>
        <v>1.6662515946111451</v>
      </c>
      <c r="O12" s="71">
        <f t="shared" si="4"/>
        <v>0</v>
      </c>
    </row>
    <row r="13" spans="1:19">
      <c r="G13" s="50"/>
      <c r="H13" s="50"/>
      <c r="K13" s="50"/>
      <c r="L13" s="50"/>
    </row>
    <row r="16" spans="1:19">
      <c r="B16" t="s">
        <v>302</v>
      </c>
    </row>
  </sheetData>
  <mergeCells count="1">
    <mergeCell ref="C4:F4"/>
  </mergeCells>
  <hyperlinks>
    <hyperlink ref="A1" location="'ÍNDICE GRÁFICOS'!A1" display="Ir al índice de gráficos" xr:uid="{01BB246E-BDBC-4D92-8A32-BB9A5018996B}"/>
  </hyperlinks>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72-2D11-4EF6-864F-9F840B784833}">
  <dimension ref="A1:Z47"/>
  <sheetViews>
    <sheetView showGridLines="0" zoomScale="85" zoomScaleNormal="85" workbookViewId="0">
      <selection activeCell="H34" sqref="H34"/>
    </sheetView>
  </sheetViews>
  <sheetFormatPr baseColWidth="10" defaultRowHeight="15"/>
  <cols>
    <col min="3" max="5" width="10.140625" bestFit="1" customWidth="1"/>
    <col min="6" max="6" width="10.140625" style="96" bestFit="1" customWidth="1"/>
    <col min="7" max="9" width="10.140625" bestFit="1" customWidth="1"/>
    <col min="10" max="10" width="10.140625" style="96" bestFit="1" customWidth="1"/>
    <col min="11" max="13" width="10.140625" bestFit="1" customWidth="1"/>
    <col min="14" max="14" width="10.140625" style="96" bestFit="1" customWidth="1"/>
    <col min="15" max="17" width="10.140625" bestFit="1" customWidth="1"/>
    <col min="18" max="18" width="10.140625" style="96" bestFit="1" customWidth="1"/>
    <col min="25" max="25" width="7.42578125" customWidth="1"/>
    <col min="31" max="31" width="7.42578125" customWidth="1"/>
  </cols>
  <sheetData>
    <row r="1" spans="1:26">
      <c r="A1" s="261" t="s">
        <v>303</v>
      </c>
    </row>
    <row r="2" spans="1:26" ht="16.5">
      <c r="B2" s="262" t="s">
        <v>309</v>
      </c>
    </row>
    <row r="4" spans="1:26">
      <c r="C4" s="31">
        <v>2020</v>
      </c>
      <c r="D4" s="31"/>
      <c r="E4" s="31"/>
      <c r="G4" s="31">
        <v>2021</v>
      </c>
      <c r="H4" s="31"/>
      <c r="I4" s="31"/>
      <c r="K4" s="31">
        <v>2022</v>
      </c>
      <c r="L4" s="31"/>
      <c r="M4" s="31"/>
      <c r="O4" s="31">
        <v>2023</v>
      </c>
      <c r="P4" s="31"/>
      <c r="Q4" s="31"/>
    </row>
    <row r="5" spans="1:26" ht="27">
      <c r="C5" s="94" t="s">
        <v>73</v>
      </c>
      <c r="D5" s="94" t="s">
        <v>74</v>
      </c>
      <c r="E5" s="94" t="s">
        <v>76</v>
      </c>
      <c r="F5" s="95" t="s">
        <v>77</v>
      </c>
      <c r="G5" s="94" t="s">
        <v>73</v>
      </c>
      <c r="H5" s="94" t="s">
        <v>74</v>
      </c>
      <c r="I5" s="94" t="s">
        <v>76</v>
      </c>
      <c r="J5" s="95" t="s">
        <v>77</v>
      </c>
      <c r="K5" s="94" t="s">
        <v>73</v>
      </c>
      <c r="L5" s="94" t="s">
        <v>74</v>
      </c>
      <c r="M5" s="94" t="s">
        <v>76</v>
      </c>
      <c r="N5" s="95" t="s">
        <v>77</v>
      </c>
      <c r="O5" s="94" t="s">
        <v>73</v>
      </c>
      <c r="P5" s="94" t="s">
        <v>74</v>
      </c>
      <c r="Q5" s="94" t="s">
        <v>76</v>
      </c>
      <c r="R5" s="95" t="s">
        <v>77</v>
      </c>
    </row>
    <row r="6" spans="1:26" ht="19.5">
      <c r="A6" t="s">
        <v>3</v>
      </c>
      <c r="B6" s="91" t="s">
        <v>54</v>
      </c>
      <c r="C6" s="20">
        <v>97.413154470679956</v>
      </c>
      <c r="D6" s="20">
        <v>97.699951906775652</v>
      </c>
      <c r="E6">
        <v>8</v>
      </c>
      <c r="F6" s="97">
        <v>80</v>
      </c>
      <c r="G6" s="20">
        <v>103.42038738220037</v>
      </c>
      <c r="H6" s="20">
        <v>100.55591795504401</v>
      </c>
      <c r="I6">
        <v>8</v>
      </c>
      <c r="J6" s="97">
        <v>80</v>
      </c>
      <c r="K6" s="20">
        <v>108.15250580009712</v>
      </c>
      <c r="L6" s="20">
        <v>105.78208754292399</v>
      </c>
      <c r="M6">
        <v>8</v>
      </c>
      <c r="N6" s="97">
        <v>90</v>
      </c>
      <c r="O6" s="20">
        <v>113.35934974827941</v>
      </c>
      <c r="P6" s="20">
        <v>109.56534117320686</v>
      </c>
      <c r="Q6">
        <v>8</v>
      </c>
      <c r="R6" s="97">
        <v>90</v>
      </c>
      <c r="T6" s="93" t="s">
        <v>310</v>
      </c>
      <c r="Z6" s="93" t="s">
        <v>311</v>
      </c>
    </row>
    <row r="7" spans="1:26">
      <c r="A7" t="str">
        <f>LEFT(B7,1)</f>
        <v>B</v>
      </c>
      <c r="B7" s="92" t="s">
        <v>55</v>
      </c>
      <c r="C7" s="20">
        <v>104.61853537943335</v>
      </c>
      <c r="D7" s="20">
        <v>96.697630430302709</v>
      </c>
      <c r="E7">
        <v>1</v>
      </c>
      <c r="F7" s="97">
        <f>F6+2</f>
        <v>82</v>
      </c>
      <c r="G7" s="20">
        <v>106.73105999116076</v>
      </c>
      <c r="H7" s="20">
        <v>97.354314053721652</v>
      </c>
      <c r="I7">
        <v>1</v>
      </c>
      <c r="J7" s="97">
        <f>J6+2</f>
        <v>82</v>
      </c>
      <c r="K7" s="20">
        <v>102.13402588515588</v>
      </c>
      <c r="L7" s="20">
        <v>99.868774023672884</v>
      </c>
      <c r="M7">
        <v>1</v>
      </c>
      <c r="N7" s="97">
        <f>N6+2</f>
        <v>92</v>
      </c>
      <c r="O7" s="20">
        <v>103.54943543277325</v>
      </c>
      <c r="P7" s="20">
        <v>100.86670049016934</v>
      </c>
      <c r="Q7">
        <v>1</v>
      </c>
      <c r="R7" s="97">
        <f>R6+2</f>
        <v>92</v>
      </c>
    </row>
    <row r="8" spans="1:26">
      <c r="A8" t="str">
        <f t="shared" ref="A8:A24" si="0">LEFT(B8,1)</f>
        <v>C</v>
      </c>
      <c r="B8" s="92" t="s">
        <v>56</v>
      </c>
      <c r="C8" s="20">
        <v>95.608498454128096</v>
      </c>
      <c r="D8" s="20">
        <v>98.069557367133939</v>
      </c>
      <c r="E8">
        <v>4</v>
      </c>
      <c r="F8" s="97">
        <f t="shared" ref="F8:F24" si="1">F7+2</f>
        <v>84</v>
      </c>
      <c r="G8" s="20">
        <v>100.38561592218966</v>
      </c>
      <c r="H8" s="20">
        <v>99.614947002111052</v>
      </c>
      <c r="I8">
        <v>4</v>
      </c>
      <c r="J8" s="97">
        <f t="shared" ref="J8:J24" si="2">J7+2</f>
        <v>84</v>
      </c>
      <c r="K8" s="20">
        <v>104.36794253930526</v>
      </c>
      <c r="L8" s="20">
        <v>102.2524635356808</v>
      </c>
      <c r="M8">
        <v>4</v>
      </c>
      <c r="N8" s="97">
        <f t="shared" ref="N8:N24" si="3">N7+2</f>
        <v>94</v>
      </c>
      <c r="O8" s="20">
        <v>109.82572648458988</v>
      </c>
      <c r="P8" s="20">
        <v>104.12156273944187</v>
      </c>
      <c r="Q8">
        <v>4</v>
      </c>
      <c r="R8" s="97">
        <f t="shared" ref="R8:R24" si="4">R7+2</f>
        <v>94</v>
      </c>
    </row>
    <row r="9" spans="1:26">
      <c r="A9" t="str">
        <f t="shared" si="0"/>
        <v>D</v>
      </c>
      <c r="B9" s="92" t="s">
        <v>57</v>
      </c>
      <c r="C9" s="20">
        <v>103.9662119764248</v>
      </c>
      <c r="D9" s="20">
        <v>97.820676642877714</v>
      </c>
      <c r="E9">
        <v>1</v>
      </c>
      <c r="F9" s="97">
        <f t="shared" si="1"/>
        <v>86</v>
      </c>
      <c r="G9" s="20">
        <v>107.82436999896359</v>
      </c>
      <c r="H9" s="20">
        <v>98.469416136768899</v>
      </c>
      <c r="I9">
        <v>1</v>
      </c>
      <c r="J9" s="97">
        <f t="shared" si="2"/>
        <v>86</v>
      </c>
      <c r="K9" s="20">
        <v>108.45935063191479</v>
      </c>
      <c r="L9" s="20">
        <v>100.8656497919301</v>
      </c>
      <c r="M9">
        <v>1</v>
      </c>
      <c r="N9" s="97">
        <f t="shared" si="3"/>
        <v>96</v>
      </c>
      <c r="O9" s="20">
        <v>108.28537441479271</v>
      </c>
      <c r="P9" s="20">
        <v>107.64630787051266</v>
      </c>
      <c r="Q9">
        <v>1</v>
      </c>
      <c r="R9" s="97">
        <f t="shared" si="4"/>
        <v>96</v>
      </c>
    </row>
    <row r="10" spans="1:26">
      <c r="A10" t="str">
        <f t="shared" si="0"/>
        <v>E</v>
      </c>
      <c r="B10" s="92" t="s">
        <v>58</v>
      </c>
      <c r="C10" s="20">
        <v>101.81812757901929</v>
      </c>
      <c r="D10" s="20">
        <v>100.80557282561981</v>
      </c>
      <c r="E10">
        <v>2</v>
      </c>
      <c r="F10" s="97">
        <f t="shared" si="1"/>
        <v>88</v>
      </c>
      <c r="G10" s="20">
        <v>103.60232934410607</v>
      </c>
      <c r="H10" s="20">
        <v>103.27494858244876</v>
      </c>
      <c r="I10">
        <v>2</v>
      </c>
      <c r="J10" s="97">
        <f t="shared" si="2"/>
        <v>88</v>
      </c>
      <c r="K10" s="20">
        <v>111.41814659951393</v>
      </c>
      <c r="L10" s="20">
        <v>106.89221472471159</v>
      </c>
      <c r="M10">
        <v>2</v>
      </c>
      <c r="N10" s="97">
        <f t="shared" si="3"/>
        <v>98</v>
      </c>
      <c r="O10" s="20">
        <v>113.50130763750934</v>
      </c>
      <c r="P10" s="20">
        <v>110.50290642957779</v>
      </c>
      <c r="Q10">
        <v>2</v>
      </c>
      <c r="R10" s="97">
        <f t="shared" si="4"/>
        <v>98</v>
      </c>
    </row>
    <row r="11" spans="1:26">
      <c r="A11" t="str">
        <f t="shared" si="0"/>
        <v>F</v>
      </c>
      <c r="B11" s="92" t="s">
        <v>59</v>
      </c>
      <c r="C11" s="20">
        <v>99.198087520110505</v>
      </c>
      <c r="D11" s="20">
        <v>97.063521167404858</v>
      </c>
      <c r="E11">
        <v>3</v>
      </c>
      <c r="F11" s="97">
        <f t="shared" si="1"/>
        <v>90</v>
      </c>
      <c r="G11" s="20">
        <v>101.81576178901039</v>
      </c>
      <c r="H11" s="20">
        <v>102.22486090058194</v>
      </c>
      <c r="I11">
        <v>3</v>
      </c>
      <c r="J11" s="97">
        <f t="shared" si="2"/>
        <v>90</v>
      </c>
      <c r="K11" s="20">
        <v>106.94312750735322</v>
      </c>
      <c r="L11" s="20">
        <v>106.79595503736104</v>
      </c>
      <c r="M11">
        <v>3</v>
      </c>
      <c r="N11" s="97">
        <f t="shared" si="3"/>
        <v>100</v>
      </c>
      <c r="O11" s="20">
        <v>110.59150417254929</v>
      </c>
      <c r="P11" s="20">
        <v>112.27369601799452</v>
      </c>
      <c r="Q11">
        <v>3</v>
      </c>
      <c r="R11" s="97">
        <f t="shared" si="4"/>
        <v>100</v>
      </c>
    </row>
    <row r="12" spans="1:26">
      <c r="A12" t="str">
        <f t="shared" si="0"/>
        <v>G</v>
      </c>
      <c r="B12" s="92" t="s">
        <v>60</v>
      </c>
      <c r="C12" s="20">
        <v>94.685233499430296</v>
      </c>
      <c r="D12" s="20">
        <v>97.517626184931771</v>
      </c>
      <c r="E12">
        <v>4</v>
      </c>
      <c r="F12" s="97">
        <f t="shared" si="1"/>
        <v>92</v>
      </c>
      <c r="G12" s="20">
        <v>102.06374815886232</v>
      </c>
      <c r="H12" s="20">
        <v>98.687256602715991</v>
      </c>
      <c r="I12">
        <v>4</v>
      </c>
      <c r="J12" s="97">
        <f t="shared" si="2"/>
        <v>92</v>
      </c>
      <c r="K12" s="20">
        <v>107.47760798752566</v>
      </c>
      <c r="L12" s="20">
        <v>101.58668031278397</v>
      </c>
      <c r="M12">
        <v>4</v>
      </c>
      <c r="N12" s="97">
        <f t="shared" si="3"/>
        <v>102</v>
      </c>
      <c r="O12" s="20">
        <v>114.30872769613822</v>
      </c>
      <c r="P12" s="20">
        <v>103.97685147813198</v>
      </c>
      <c r="Q12">
        <v>4</v>
      </c>
      <c r="R12" s="97">
        <f t="shared" si="4"/>
        <v>102</v>
      </c>
    </row>
    <row r="13" spans="1:26">
      <c r="A13" t="str">
        <f t="shared" si="0"/>
        <v>H</v>
      </c>
      <c r="B13" s="92" t="s">
        <v>61</v>
      </c>
      <c r="C13" s="20">
        <v>92.095341825954492</v>
      </c>
      <c r="D13" s="20">
        <v>97.364157712067964</v>
      </c>
      <c r="E13">
        <v>3</v>
      </c>
      <c r="F13" s="97">
        <f t="shared" si="1"/>
        <v>94</v>
      </c>
      <c r="G13" s="20">
        <v>97.739151176964896</v>
      </c>
      <c r="H13" s="20">
        <v>99.773408989939</v>
      </c>
      <c r="I13">
        <v>3</v>
      </c>
      <c r="J13" s="97">
        <f t="shared" si="2"/>
        <v>94</v>
      </c>
      <c r="K13" s="20">
        <v>103.18678247989251</v>
      </c>
      <c r="L13" s="20">
        <v>106.38232986772186</v>
      </c>
      <c r="M13">
        <v>3</v>
      </c>
      <c r="N13" s="97">
        <f t="shared" si="3"/>
        <v>104</v>
      </c>
      <c r="O13" s="20">
        <v>109.27371743380262</v>
      </c>
      <c r="P13" s="20">
        <v>112.25191791021533</v>
      </c>
      <c r="Q13">
        <v>3</v>
      </c>
      <c r="R13" s="97">
        <f t="shared" si="4"/>
        <v>104</v>
      </c>
    </row>
    <row r="14" spans="1:26">
      <c r="A14" t="str">
        <f t="shared" si="0"/>
        <v>I</v>
      </c>
      <c r="B14" s="92" t="s">
        <v>62</v>
      </c>
      <c r="C14" s="20">
        <v>66.751501775022973</v>
      </c>
      <c r="D14" s="20">
        <v>86.327837258460505</v>
      </c>
      <c r="E14">
        <v>4</v>
      </c>
      <c r="F14" s="97">
        <f t="shared" si="1"/>
        <v>96</v>
      </c>
      <c r="G14" s="20">
        <v>82.554041168948615</v>
      </c>
      <c r="H14" s="20">
        <v>85.539865387354979</v>
      </c>
      <c r="I14">
        <v>4</v>
      </c>
      <c r="J14" s="97">
        <f t="shared" si="2"/>
        <v>96</v>
      </c>
      <c r="K14" s="20">
        <v>107.50778814704346</v>
      </c>
      <c r="L14" s="20">
        <v>100.45094559899889</v>
      </c>
      <c r="M14">
        <v>4</v>
      </c>
      <c r="N14" s="97">
        <f t="shared" si="3"/>
        <v>106</v>
      </c>
      <c r="O14" s="20">
        <v>113.56715215798008</v>
      </c>
      <c r="P14" s="20">
        <v>107.30754877900237</v>
      </c>
      <c r="Q14">
        <v>4</v>
      </c>
      <c r="R14" s="97">
        <f t="shared" si="4"/>
        <v>106</v>
      </c>
    </row>
    <row r="15" spans="1:26">
      <c r="A15" t="str">
        <f t="shared" si="0"/>
        <v>J</v>
      </c>
      <c r="B15" s="92" t="s">
        <v>75</v>
      </c>
      <c r="C15" s="20">
        <v>101.5083324745089</v>
      </c>
      <c r="D15" s="20">
        <v>101.66966839638394</v>
      </c>
      <c r="E15">
        <v>3</v>
      </c>
      <c r="F15" s="97">
        <f t="shared" si="1"/>
        <v>98</v>
      </c>
      <c r="G15" s="20">
        <v>107.98649188939737</v>
      </c>
      <c r="H15" s="20">
        <v>108.32847354611373</v>
      </c>
      <c r="I15">
        <v>3</v>
      </c>
      <c r="J15" s="97">
        <f t="shared" si="2"/>
        <v>98</v>
      </c>
      <c r="K15" s="20">
        <v>108.40649130286931</v>
      </c>
      <c r="L15" s="20">
        <v>119.03876199928906</v>
      </c>
      <c r="M15">
        <v>3</v>
      </c>
      <c r="N15" s="97">
        <f t="shared" si="3"/>
        <v>108</v>
      </c>
      <c r="O15" s="20">
        <v>115.17958634683035</v>
      </c>
      <c r="P15" s="20">
        <v>127.04914058673847</v>
      </c>
      <c r="Q15">
        <v>3</v>
      </c>
      <c r="R15" s="97">
        <f t="shared" si="4"/>
        <v>108</v>
      </c>
    </row>
    <row r="16" spans="1:26">
      <c r="A16" t="str">
        <f t="shared" si="0"/>
        <v>K</v>
      </c>
      <c r="B16" s="92" t="s">
        <v>63</v>
      </c>
      <c r="C16" s="20">
        <v>101.37859426724415</v>
      </c>
      <c r="D16" s="20">
        <v>98.975283169752061</v>
      </c>
      <c r="E16">
        <v>2</v>
      </c>
      <c r="F16" s="97">
        <f t="shared" si="1"/>
        <v>100</v>
      </c>
      <c r="G16" s="20">
        <v>103.76112636190766</v>
      </c>
      <c r="H16" s="20">
        <v>98.053664398039729</v>
      </c>
      <c r="I16">
        <v>2</v>
      </c>
      <c r="J16" s="97">
        <f t="shared" si="2"/>
        <v>100</v>
      </c>
      <c r="K16" s="20">
        <v>106.82921407271752</v>
      </c>
      <c r="L16" s="20">
        <v>96.144220990239262</v>
      </c>
      <c r="M16">
        <v>2</v>
      </c>
      <c r="N16" s="97">
        <f t="shared" si="3"/>
        <v>110</v>
      </c>
      <c r="O16" s="20">
        <v>108.67988840076526</v>
      </c>
      <c r="P16" s="20">
        <v>98.495176783303947</v>
      </c>
      <c r="Q16">
        <v>2</v>
      </c>
      <c r="R16" s="97">
        <f t="shared" si="4"/>
        <v>110</v>
      </c>
    </row>
    <row r="17" spans="1:26">
      <c r="A17" t="str">
        <f t="shared" si="0"/>
        <v>L</v>
      </c>
      <c r="B17" s="92" t="s">
        <v>64</v>
      </c>
      <c r="C17" s="20">
        <v>104.55102019529497</v>
      </c>
      <c r="D17" s="20">
        <v>97.139585383044547</v>
      </c>
      <c r="E17">
        <v>1</v>
      </c>
      <c r="F17" s="97">
        <f t="shared" si="1"/>
        <v>102</v>
      </c>
      <c r="G17" s="20">
        <v>104.37015548245625</v>
      </c>
      <c r="H17" s="20">
        <v>98.510142122099523</v>
      </c>
      <c r="I17">
        <v>1</v>
      </c>
      <c r="J17" s="97">
        <f t="shared" si="2"/>
        <v>102</v>
      </c>
      <c r="K17" s="20">
        <v>113.85225378054204</v>
      </c>
      <c r="L17" s="20">
        <v>104.21860067641263</v>
      </c>
      <c r="M17">
        <v>1</v>
      </c>
      <c r="N17" s="97">
        <f t="shared" si="3"/>
        <v>112</v>
      </c>
      <c r="O17" s="20">
        <v>121.63876489713937</v>
      </c>
      <c r="P17" s="20">
        <v>108.04587278203671</v>
      </c>
      <c r="Q17">
        <v>1</v>
      </c>
      <c r="R17" s="97">
        <f t="shared" si="4"/>
        <v>112</v>
      </c>
    </row>
    <row r="18" spans="1:26">
      <c r="A18" t="str">
        <f t="shared" si="0"/>
        <v>M</v>
      </c>
      <c r="B18" s="92" t="s">
        <v>65</v>
      </c>
      <c r="C18" s="20">
        <v>99.014764673168244</v>
      </c>
      <c r="D18" s="20">
        <v>99.574124356631231</v>
      </c>
      <c r="E18">
        <v>3</v>
      </c>
      <c r="F18" s="97">
        <f t="shared" si="1"/>
        <v>104</v>
      </c>
      <c r="G18" s="20">
        <v>103.87071325989253</v>
      </c>
      <c r="H18" s="20">
        <v>104.15428677287576</v>
      </c>
      <c r="I18">
        <v>3</v>
      </c>
      <c r="J18" s="97">
        <f t="shared" si="2"/>
        <v>104</v>
      </c>
      <c r="K18" s="20">
        <v>108.60640747867537</v>
      </c>
      <c r="L18" s="20">
        <v>111.67519090354743</v>
      </c>
      <c r="M18">
        <v>3</v>
      </c>
      <c r="N18" s="97">
        <f t="shared" si="3"/>
        <v>114</v>
      </c>
      <c r="O18" s="20">
        <v>114.93281309982382</v>
      </c>
      <c r="P18" s="20">
        <v>118.28103166833262</v>
      </c>
      <c r="Q18">
        <v>3</v>
      </c>
      <c r="R18" s="97">
        <f t="shared" si="4"/>
        <v>114</v>
      </c>
    </row>
    <row r="19" spans="1:26">
      <c r="A19" t="str">
        <f t="shared" si="0"/>
        <v>N</v>
      </c>
      <c r="B19" s="92" t="s">
        <v>66</v>
      </c>
      <c r="C19" s="20">
        <v>97.68004497191221</v>
      </c>
      <c r="D19" s="20">
        <v>96.415676884033005</v>
      </c>
      <c r="E19">
        <v>4</v>
      </c>
      <c r="F19" s="97">
        <f t="shared" si="1"/>
        <v>106</v>
      </c>
      <c r="G19" s="20">
        <v>104.34191287093611</v>
      </c>
      <c r="H19" s="20">
        <v>100.95869821256284</v>
      </c>
      <c r="I19">
        <v>4</v>
      </c>
      <c r="J19" s="97">
        <f t="shared" si="2"/>
        <v>106</v>
      </c>
      <c r="K19" s="20">
        <v>107.26486291690374</v>
      </c>
      <c r="L19" s="20">
        <v>105.06569209224456</v>
      </c>
      <c r="M19">
        <v>4</v>
      </c>
      <c r="N19" s="97">
        <f t="shared" si="3"/>
        <v>116</v>
      </c>
      <c r="O19" s="20">
        <v>114.37229230870379</v>
      </c>
      <c r="P19" s="20">
        <v>106.20590267139288</v>
      </c>
      <c r="Q19">
        <v>4</v>
      </c>
      <c r="R19" s="97">
        <f t="shared" si="4"/>
        <v>116</v>
      </c>
    </row>
    <row r="20" spans="1:26">
      <c r="A20" t="str">
        <f t="shared" si="0"/>
        <v>O</v>
      </c>
      <c r="B20" s="92" t="s">
        <v>67</v>
      </c>
      <c r="C20" s="20">
        <v>105.42132117414762</v>
      </c>
      <c r="D20" s="20">
        <v>100.74365979417915</v>
      </c>
      <c r="E20">
        <v>4</v>
      </c>
      <c r="F20" s="97">
        <f t="shared" si="1"/>
        <v>108</v>
      </c>
      <c r="G20" s="20">
        <v>108.03376222436846</v>
      </c>
      <c r="H20" s="20">
        <v>105.41524707428948</v>
      </c>
      <c r="I20">
        <v>4</v>
      </c>
      <c r="J20" s="97">
        <f t="shared" si="2"/>
        <v>108</v>
      </c>
      <c r="K20" s="20">
        <v>113.51275736281022</v>
      </c>
      <c r="L20" s="20">
        <v>108.27082986401362</v>
      </c>
      <c r="M20">
        <v>4</v>
      </c>
      <c r="N20" s="97">
        <f t="shared" si="3"/>
        <v>118</v>
      </c>
      <c r="O20" s="20">
        <v>118.63098884010421</v>
      </c>
      <c r="P20" s="20">
        <v>109.08149121108829</v>
      </c>
      <c r="Q20">
        <v>4</v>
      </c>
      <c r="R20" s="97">
        <f t="shared" si="4"/>
        <v>118</v>
      </c>
    </row>
    <row r="21" spans="1:26">
      <c r="A21" t="str">
        <f t="shared" si="0"/>
        <v>P</v>
      </c>
      <c r="B21" s="92" t="s">
        <v>68</v>
      </c>
      <c r="C21" s="20">
        <v>101.83099635584273</v>
      </c>
      <c r="D21" s="20">
        <v>100.576625542313</v>
      </c>
      <c r="E21">
        <v>3</v>
      </c>
      <c r="F21" s="97">
        <f t="shared" si="1"/>
        <v>110</v>
      </c>
      <c r="G21" s="20">
        <v>104.39548598971</v>
      </c>
      <c r="H21" s="20">
        <v>106.49234741284229</v>
      </c>
      <c r="I21">
        <v>3</v>
      </c>
      <c r="J21" s="97">
        <f t="shared" si="2"/>
        <v>110</v>
      </c>
      <c r="K21" s="20">
        <v>111.1559108700781</v>
      </c>
      <c r="L21" s="20">
        <v>111.23745937173464</v>
      </c>
      <c r="M21">
        <v>3</v>
      </c>
      <c r="N21" s="97">
        <f t="shared" si="3"/>
        <v>120</v>
      </c>
      <c r="O21" s="20">
        <v>115.28093054418206</v>
      </c>
      <c r="P21" s="20">
        <v>118.47471787790759</v>
      </c>
      <c r="Q21">
        <v>3</v>
      </c>
      <c r="R21" s="97">
        <f t="shared" si="4"/>
        <v>120</v>
      </c>
    </row>
    <row r="22" spans="1:26">
      <c r="A22" t="str">
        <f t="shared" si="0"/>
        <v>Q</v>
      </c>
      <c r="B22" s="92" t="s">
        <v>69</v>
      </c>
      <c r="C22" s="20">
        <v>99.79060557088404</v>
      </c>
      <c r="D22" s="20">
        <v>104.75597169149526</v>
      </c>
      <c r="E22">
        <v>4</v>
      </c>
      <c r="F22" s="97">
        <f t="shared" si="1"/>
        <v>112</v>
      </c>
      <c r="G22" s="20">
        <v>103.6411170271931</v>
      </c>
      <c r="H22" s="20">
        <v>109.18375513785656</v>
      </c>
      <c r="I22">
        <v>4</v>
      </c>
      <c r="J22" s="97">
        <f t="shared" si="2"/>
        <v>112</v>
      </c>
      <c r="K22" s="20">
        <v>105.25415762672566</v>
      </c>
      <c r="L22" s="20">
        <v>112.82768984347337</v>
      </c>
      <c r="M22">
        <v>4</v>
      </c>
      <c r="N22" s="97">
        <f t="shared" si="3"/>
        <v>122</v>
      </c>
      <c r="O22" s="20">
        <v>108.60075916474807</v>
      </c>
      <c r="P22" s="20">
        <v>116.17442481190133</v>
      </c>
      <c r="Q22">
        <v>4</v>
      </c>
      <c r="R22" s="97">
        <f t="shared" si="4"/>
        <v>122</v>
      </c>
    </row>
    <row r="23" spans="1:26" ht="19.5">
      <c r="A23" t="str">
        <f t="shared" si="0"/>
        <v>R</v>
      </c>
      <c r="B23" s="92" t="s">
        <v>70</v>
      </c>
      <c r="C23" s="20">
        <v>89.13525284542321</v>
      </c>
      <c r="D23" s="20">
        <v>90.32231615929247</v>
      </c>
      <c r="E23">
        <v>2</v>
      </c>
      <c r="F23" s="97">
        <f t="shared" si="1"/>
        <v>114</v>
      </c>
      <c r="G23" s="20">
        <v>100.12810897736637</v>
      </c>
      <c r="H23" s="20">
        <v>91.222776171213752</v>
      </c>
      <c r="I23">
        <v>2</v>
      </c>
      <c r="J23" s="97">
        <f t="shared" si="2"/>
        <v>114</v>
      </c>
      <c r="K23" s="20">
        <v>105.67767513117548</v>
      </c>
      <c r="L23" s="20">
        <v>104.92338543808721</v>
      </c>
      <c r="M23">
        <v>2</v>
      </c>
      <c r="N23" s="97">
        <f t="shared" si="3"/>
        <v>124</v>
      </c>
      <c r="O23" s="20">
        <v>111.65779655441835</v>
      </c>
      <c r="P23" s="20">
        <v>111.76326758606234</v>
      </c>
      <c r="Q23">
        <v>2</v>
      </c>
      <c r="R23" s="97">
        <f t="shared" si="4"/>
        <v>124</v>
      </c>
      <c r="T23" s="93" t="s">
        <v>312</v>
      </c>
      <c r="Z23" s="93" t="s">
        <v>313</v>
      </c>
    </row>
    <row r="24" spans="1:26">
      <c r="A24" t="str">
        <f t="shared" si="0"/>
        <v>S</v>
      </c>
      <c r="B24" s="92" t="s">
        <v>71</v>
      </c>
      <c r="C24" s="20">
        <v>95.529361185670325</v>
      </c>
      <c r="D24" s="20">
        <v>93.705395740510653</v>
      </c>
      <c r="E24">
        <v>2</v>
      </c>
      <c r="F24" s="97">
        <f t="shared" si="1"/>
        <v>116</v>
      </c>
      <c r="G24" s="20">
        <v>103.18117295509765</v>
      </c>
      <c r="H24" s="20">
        <v>92.943607314308977</v>
      </c>
      <c r="I24">
        <v>2</v>
      </c>
      <c r="J24" s="97">
        <f t="shared" si="2"/>
        <v>116</v>
      </c>
      <c r="K24" s="20">
        <v>113.16436484790675</v>
      </c>
      <c r="L24" s="20">
        <v>97.96841433118469</v>
      </c>
      <c r="M24">
        <v>2</v>
      </c>
      <c r="N24" s="97">
        <f t="shared" si="3"/>
        <v>126</v>
      </c>
      <c r="O24" s="20">
        <v>117.19233393321225</v>
      </c>
      <c r="P24" s="20">
        <v>100.38531765730997</v>
      </c>
      <c r="Q24">
        <v>2</v>
      </c>
      <c r="R24" s="97">
        <f t="shared" si="4"/>
        <v>126</v>
      </c>
    </row>
    <row r="25" spans="1:26">
      <c r="B25" s="92" t="s">
        <v>72</v>
      </c>
      <c r="C25" s="20"/>
      <c r="D25" s="20"/>
      <c r="F25" s="97"/>
      <c r="G25" s="20"/>
      <c r="H25" s="20"/>
      <c r="J25" s="97"/>
      <c r="K25" s="20"/>
      <c r="L25" s="20"/>
      <c r="N25" s="97"/>
      <c r="O25" s="20"/>
      <c r="P25" s="20"/>
      <c r="R25" s="97"/>
    </row>
    <row r="29" spans="1:26">
      <c r="B29" s="263"/>
      <c r="C29" s="20"/>
      <c r="D29" s="20"/>
      <c r="G29" s="20"/>
      <c r="H29" s="20"/>
      <c r="K29" s="20"/>
      <c r="L29" s="20"/>
      <c r="O29" s="20"/>
      <c r="P29" s="20"/>
    </row>
    <row r="30" spans="1:26">
      <c r="B30" s="264" t="s">
        <v>314</v>
      </c>
      <c r="C30" s="20"/>
      <c r="D30" s="20"/>
      <c r="G30" s="20"/>
      <c r="H30" s="20"/>
      <c r="K30" s="20"/>
      <c r="L30" s="20"/>
      <c r="O30" s="20"/>
      <c r="P30" s="20"/>
    </row>
    <row r="31" spans="1:26">
      <c r="B31" s="264"/>
      <c r="C31" s="20"/>
      <c r="D31" s="20"/>
      <c r="G31" s="20"/>
      <c r="H31" s="20"/>
      <c r="K31" s="20"/>
      <c r="L31" s="20"/>
      <c r="O31" s="20"/>
      <c r="P31" s="20"/>
    </row>
    <row r="32" spans="1:26">
      <c r="B32" s="264"/>
      <c r="C32" s="20"/>
      <c r="D32" s="20"/>
      <c r="G32" s="20"/>
      <c r="H32" s="20"/>
      <c r="K32" s="20"/>
      <c r="L32" s="20"/>
      <c r="O32" s="20"/>
      <c r="P32" s="20"/>
    </row>
    <row r="33" spans="2:16">
      <c r="B33" s="264"/>
      <c r="C33" s="20"/>
      <c r="D33" s="20"/>
      <c r="G33" s="20"/>
      <c r="H33" s="20"/>
      <c r="K33" s="20"/>
      <c r="L33" s="20"/>
      <c r="O33" s="20"/>
      <c r="P33" s="20"/>
    </row>
    <row r="34" spans="2:16">
      <c r="B34" s="264"/>
      <c r="C34" s="20"/>
      <c r="D34" s="20"/>
      <c r="G34" s="20"/>
      <c r="H34" s="20"/>
      <c r="K34" s="20"/>
      <c r="L34" s="20"/>
      <c r="O34" s="20"/>
      <c r="P34" s="20"/>
    </row>
    <row r="35" spans="2:16">
      <c r="B35" s="264"/>
      <c r="C35" s="20"/>
      <c r="D35" s="20"/>
      <c r="G35" s="20"/>
      <c r="H35" s="20"/>
      <c r="K35" s="20"/>
      <c r="L35" s="20"/>
      <c r="O35" s="20"/>
      <c r="P35" s="20"/>
    </row>
    <row r="36" spans="2:16">
      <c r="B36" s="264"/>
      <c r="C36" s="20"/>
      <c r="D36" s="20"/>
      <c r="G36" s="20"/>
      <c r="H36" s="20"/>
      <c r="K36" s="20"/>
      <c r="L36" s="20"/>
      <c r="O36" s="20"/>
      <c r="P36" s="20"/>
    </row>
    <row r="37" spans="2:16">
      <c r="B37" s="264"/>
      <c r="C37" s="20"/>
      <c r="D37" s="20"/>
      <c r="G37" s="20"/>
      <c r="H37" s="20"/>
      <c r="K37" s="20"/>
      <c r="L37" s="20"/>
      <c r="O37" s="20"/>
      <c r="P37" s="20"/>
    </row>
    <row r="38" spans="2:16">
      <c r="B38" s="264"/>
      <c r="C38" s="20"/>
      <c r="D38" s="20"/>
      <c r="G38" s="20"/>
      <c r="H38" s="20"/>
      <c r="K38" s="20"/>
      <c r="L38" s="20"/>
      <c r="O38" s="20"/>
      <c r="P38" s="20"/>
    </row>
    <row r="39" spans="2:16">
      <c r="B39" s="264"/>
      <c r="C39" s="20"/>
      <c r="D39" s="20"/>
      <c r="G39" s="20"/>
      <c r="H39" s="20"/>
      <c r="K39" s="20"/>
      <c r="L39" s="20"/>
      <c r="O39" s="20"/>
      <c r="P39" s="20"/>
    </row>
    <row r="40" spans="2:16">
      <c r="B40" s="264"/>
      <c r="C40" s="20"/>
      <c r="D40" s="20"/>
      <c r="G40" s="20"/>
      <c r="H40" s="20"/>
      <c r="K40" s="20"/>
      <c r="L40" s="20"/>
      <c r="O40" s="20"/>
      <c r="P40" s="20"/>
    </row>
    <row r="41" spans="2:16">
      <c r="B41" s="264"/>
      <c r="C41" s="20"/>
      <c r="D41" s="20"/>
      <c r="G41" s="20"/>
      <c r="H41" s="20"/>
      <c r="K41" s="20"/>
      <c r="L41" s="20"/>
      <c r="O41" s="20"/>
      <c r="P41" s="20"/>
    </row>
    <row r="42" spans="2:16">
      <c r="B42" s="264"/>
      <c r="C42" s="20"/>
      <c r="D42" s="20"/>
      <c r="G42" s="20"/>
      <c r="H42" s="20"/>
      <c r="K42" s="20"/>
      <c r="L42" s="20"/>
      <c r="O42" s="20"/>
      <c r="P42" s="20"/>
    </row>
    <row r="43" spans="2:16">
      <c r="B43" s="264"/>
      <c r="C43" s="20"/>
      <c r="D43" s="20"/>
      <c r="G43" s="20"/>
      <c r="H43" s="20"/>
      <c r="K43" s="20"/>
      <c r="L43" s="20"/>
      <c r="O43" s="20"/>
      <c r="P43" s="20"/>
    </row>
    <row r="44" spans="2:16">
      <c r="B44" s="264"/>
      <c r="C44" s="20"/>
      <c r="D44" s="20"/>
      <c r="G44" s="20"/>
      <c r="H44" s="20"/>
      <c r="K44" s="20"/>
      <c r="L44" s="20"/>
      <c r="O44" s="20"/>
      <c r="P44" s="20"/>
    </row>
    <row r="45" spans="2:16">
      <c r="B45" s="264"/>
      <c r="C45" s="20"/>
      <c r="D45" s="20"/>
      <c r="G45" s="20"/>
      <c r="H45" s="20"/>
      <c r="K45" s="20"/>
      <c r="L45" s="20"/>
      <c r="O45" s="20"/>
      <c r="P45" s="20"/>
    </row>
    <row r="46" spans="2:16">
      <c r="B46" s="264"/>
      <c r="C46" s="20"/>
      <c r="D46" s="20"/>
      <c r="G46" s="20"/>
      <c r="H46" s="20"/>
      <c r="K46" s="20"/>
      <c r="L46" s="20"/>
      <c r="O46" s="20"/>
      <c r="P46" s="20"/>
    </row>
    <row r="47" spans="2:16">
      <c r="B47" s="264"/>
      <c r="C47" s="20"/>
      <c r="D47" s="20"/>
      <c r="G47" s="20"/>
      <c r="H47" s="20"/>
      <c r="K47" s="20"/>
      <c r="L47" s="20"/>
      <c r="O47" s="20"/>
      <c r="P47" s="20"/>
    </row>
  </sheetData>
  <hyperlinks>
    <hyperlink ref="A1" location="'ÍNDICE GRÁFICOS'!A1" display="Ir al índice de gráficos" xr:uid="{A047093C-F2A6-4CFD-BD00-4A66E8211781}"/>
  </hyperlinks>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4A16D-9032-44E1-B803-9081DB83E58C}">
  <dimension ref="A1:D12"/>
  <sheetViews>
    <sheetView showGridLines="0" workbookViewId="0"/>
  </sheetViews>
  <sheetFormatPr baseColWidth="10" defaultRowHeight="15"/>
  <sheetData>
    <row r="1" spans="1:4">
      <c r="A1" s="261" t="s">
        <v>303</v>
      </c>
    </row>
    <row r="2" spans="1:4" ht="16.5">
      <c r="B2" s="24" t="s">
        <v>316</v>
      </c>
    </row>
    <row r="4" spans="1:4" ht="30" customHeight="1">
      <c r="C4" s="300" t="s">
        <v>26</v>
      </c>
      <c r="D4" s="301"/>
    </row>
    <row r="5" spans="1:4" ht="40.5">
      <c r="C5" s="4" t="s">
        <v>27</v>
      </c>
      <c r="D5" s="4" t="s">
        <v>28</v>
      </c>
    </row>
    <row r="6" spans="1:4">
      <c r="B6" s="57">
        <v>2019</v>
      </c>
      <c r="C6" s="17">
        <v>1.8634535432578536</v>
      </c>
      <c r="D6" s="40">
        <v>0.7</v>
      </c>
    </row>
    <row r="7" spans="1:4">
      <c r="B7" s="57">
        <v>2020</v>
      </c>
      <c r="C7" s="17">
        <v>-2.6397724003452416</v>
      </c>
      <c r="D7" s="40">
        <v>-0.3</v>
      </c>
    </row>
    <row r="8" spans="1:4">
      <c r="B8" s="57">
        <v>2021</v>
      </c>
      <c r="C8" s="17">
        <v>6.252052059939861</v>
      </c>
      <c r="D8" s="40">
        <v>3.1</v>
      </c>
    </row>
    <row r="9" spans="1:4">
      <c r="B9" s="57">
        <v>2022</v>
      </c>
      <c r="C9" s="17">
        <v>4.5756982083593689</v>
      </c>
      <c r="D9" s="40">
        <v>8.4</v>
      </c>
    </row>
    <row r="10" spans="1:4">
      <c r="B10" s="57">
        <v>2023</v>
      </c>
      <c r="C10" s="17">
        <v>4.7975661128013103</v>
      </c>
      <c r="D10" s="40">
        <v>3.5</v>
      </c>
    </row>
    <row r="12" spans="1:4">
      <c r="B12" t="s">
        <v>29</v>
      </c>
    </row>
  </sheetData>
  <mergeCells count="1">
    <mergeCell ref="C4:D4"/>
  </mergeCells>
  <hyperlinks>
    <hyperlink ref="A1" location="'ÍNDICE GRÁFICOS'!A1" display="Ir al índice de gráficos" xr:uid="{0D31A2BB-53B0-40A6-BC26-1C02AF8C84BF}"/>
  </hyperlinks>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C6175-8C8C-4209-8EAE-BDB136D10818}">
  <dimension ref="A1:W20"/>
  <sheetViews>
    <sheetView showGridLines="0" zoomScale="95" zoomScaleNormal="95" workbookViewId="0"/>
  </sheetViews>
  <sheetFormatPr baseColWidth="10" defaultColWidth="11.5703125" defaultRowHeight="15"/>
  <cols>
    <col min="1" max="6" width="11.5703125" style="98"/>
    <col min="7" max="7" width="45.42578125" style="98" bestFit="1" customWidth="1"/>
    <col min="8" max="8" width="7.7109375" style="98" bestFit="1" customWidth="1"/>
    <col min="9" max="23" width="5.5703125" style="98" bestFit="1" customWidth="1"/>
    <col min="24" max="16384" width="11.5703125" style="98"/>
  </cols>
  <sheetData>
    <row r="1" spans="1:23">
      <c r="A1" s="261" t="s">
        <v>303</v>
      </c>
    </row>
    <row r="3" spans="1:23" ht="16.5">
      <c r="B3" s="24" t="s">
        <v>315</v>
      </c>
      <c r="C3"/>
      <c r="D3"/>
      <c r="E3"/>
      <c r="F3"/>
      <c r="G3"/>
      <c r="H3"/>
      <c r="I3"/>
      <c r="J3"/>
      <c r="K3"/>
      <c r="L3" s="99"/>
      <c r="M3" s="100"/>
      <c r="N3" s="100"/>
      <c r="O3"/>
      <c r="P3"/>
      <c r="Q3"/>
      <c r="S3"/>
    </row>
    <row r="4" spans="1:23">
      <c r="B4"/>
      <c r="C4"/>
      <c r="D4"/>
      <c r="E4"/>
      <c r="F4"/>
      <c r="G4"/>
      <c r="H4"/>
      <c r="I4" s="101">
        <v>2020</v>
      </c>
      <c r="J4" s="102"/>
      <c r="K4" s="101"/>
      <c r="L4" s="102"/>
      <c r="M4" s="101">
        <v>2021</v>
      </c>
      <c r="N4" s="102"/>
      <c r="O4" s="101"/>
      <c r="P4" s="102"/>
      <c r="Q4" s="101">
        <v>2022</v>
      </c>
      <c r="R4" s="101"/>
      <c r="S4" s="101"/>
      <c r="T4" s="102"/>
      <c r="U4" s="101">
        <v>2023</v>
      </c>
      <c r="V4" s="101"/>
      <c r="W4" s="101"/>
    </row>
    <row r="5" spans="1:23">
      <c r="B5"/>
      <c r="C5"/>
      <c r="D5"/>
      <c r="E5"/>
      <c r="F5"/>
      <c r="G5" s="103" t="s">
        <v>80</v>
      </c>
      <c r="H5" s="104" t="s">
        <v>81</v>
      </c>
      <c r="I5" s="104" t="s">
        <v>78</v>
      </c>
      <c r="J5" s="103" t="s">
        <v>79</v>
      </c>
      <c r="K5" s="104" t="s">
        <v>82</v>
      </c>
      <c r="L5" s="103" t="s">
        <v>83</v>
      </c>
      <c r="M5" s="104" t="s">
        <v>78</v>
      </c>
      <c r="N5" s="103" t="s">
        <v>79</v>
      </c>
      <c r="O5" s="104" t="s">
        <v>82</v>
      </c>
      <c r="P5" s="103" t="s">
        <v>83</v>
      </c>
      <c r="Q5" s="104" t="s">
        <v>78</v>
      </c>
      <c r="R5" s="104" t="s">
        <v>79</v>
      </c>
      <c r="S5" s="104" t="s">
        <v>82</v>
      </c>
      <c r="T5" s="103" t="s">
        <v>83</v>
      </c>
      <c r="U5" s="104" t="s">
        <v>78</v>
      </c>
      <c r="V5" s="104" t="s">
        <v>79</v>
      </c>
      <c r="W5" s="104" t="s">
        <v>82</v>
      </c>
    </row>
    <row r="6" spans="1:23">
      <c r="B6"/>
      <c r="C6"/>
      <c r="D6"/>
      <c r="E6"/>
      <c r="F6"/>
      <c r="G6" s="105" t="s">
        <v>84</v>
      </c>
      <c r="H6" s="2" t="s">
        <v>85</v>
      </c>
      <c r="I6" s="13">
        <v>104.73946403229658</v>
      </c>
      <c r="J6" s="13">
        <v>102.21400917440782</v>
      </c>
      <c r="K6" s="13">
        <v>102.88220689531039</v>
      </c>
      <c r="L6" s="13">
        <v>103.76805585737263</v>
      </c>
      <c r="M6" s="13">
        <v>108.86761008035769</v>
      </c>
      <c r="N6" s="13">
        <v>108.72860818936098</v>
      </c>
      <c r="O6" s="13">
        <v>109.29531579225647</v>
      </c>
      <c r="P6" s="13">
        <v>109.32076138897877</v>
      </c>
      <c r="Q6" s="13">
        <v>115.41027929903649</v>
      </c>
      <c r="R6" s="13">
        <v>115.82566445738694</v>
      </c>
      <c r="S6" s="13">
        <v>116.45422606907461</v>
      </c>
      <c r="T6" s="13">
        <v>116.55144392423038</v>
      </c>
      <c r="U6" s="13">
        <v>122.87317646495745</v>
      </c>
      <c r="V6" s="13">
        <v>123.06802925473893</v>
      </c>
      <c r="W6" s="13">
        <v>123.91181238419976</v>
      </c>
    </row>
    <row r="7" spans="1:23">
      <c r="B7"/>
      <c r="C7"/>
      <c r="D7"/>
      <c r="E7"/>
      <c r="F7"/>
      <c r="G7" s="105" t="s">
        <v>86</v>
      </c>
      <c r="H7" s="2" t="s">
        <v>87</v>
      </c>
      <c r="I7" s="13">
        <v>103.86101356335796</v>
      </c>
      <c r="J7" s="13">
        <v>100.87177167695008</v>
      </c>
      <c r="K7" s="13">
        <v>102.59006586146765</v>
      </c>
      <c r="L7" s="13">
        <v>104.83476285267589</v>
      </c>
      <c r="M7" s="13">
        <v>108.5167998123694</v>
      </c>
      <c r="N7" s="13">
        <v>108.04794374418624</v>
      </c>
      <c r="O7" s="13">
        <v>107.57667841777058</v>
      </c>
      <c r="P7" s="13">
        <v>107.7679965847795</v>
      </c>
      <c r="Q7" s="13">
        <v>112.59750522945176</v>
      </c>
      <c r="R7" s="13">
        <v>111.94986587471588</v>
      </c>
      <c r="S7" s="13">
        <v>111.8200080376855</v>
      </c>
      <c r="T7" s="13">
        <v>112.09275280205746</v>
      </c>
      <c r="U7" s="13">
        <v>116.49118661907352</v>
      </c>
      <c r="V7" s="13">
        <v>116.22122280158278</v>
      </c>
      <c r="W7" s="13">
        <v>116.49282610473232</v>
      </c>
    </row>
    <row r="8" spans="1:23">
      <c r="B8"/>
      <c r="C8"/>
      <c r="D8"/>
      <c r="E8"/>
      <c r="F8"/>
      <c r="G8" s="105" t="s">
        <v>88</v>
      </c>
      <c r="H8" s="2" t="s">
        <v>89</v>
      </c>
      <c r="I8" s="13">
        <v>103.75518893998942</v>
      </c>
      <c r="J8" s="13">
        <v>100.49776428742688</v>
      </c>
      <c r="K8" s="13">
        <v>100.4837689094757</v>
      </c>
      <c r="L8" s="13">
        <v>100.29257986976263</v>
      </c>
      <c r="M8" s="13">
        <v>104.26773689002562</v>
      </c>
      <c r="N8" s="13">
        <v>103.78229671576419</v>
      </c>
      <c r="O8" s="13">
        <v>104.70807907394925</v>
      </c>
      <c r="P8" s="13">
        <v>105.3785175757919</v>
      </c>
      <c r="Q8" s="13">
        <v>110.19725192015483</v>
      </c>
      <c r="R8" s="13">
        <v>110.67145530181504</v>
      </c>
      <c r="S8" s="13">
        <v>110.98938115160576</v>
      </c>
      <c r="T8" s="13">
        <v>111.43737735917246</v>
      </c>
      <c r="U8" s="13">
        <v>116.76446253145794</v>
      </c>
      <c r="V8" s="13">
        <v>116.99532094648873</v>
      </c>
      <c r="W8" s="13">
        <v>117.17456072905144</v>
      </c>
    </row>
    <row r="9" spans="1:23">
      <c r="B9"/>
      <c r="C9"/>
      <c r="D9"/>
      <c r="E9"/>
      <c r="F9"/>
      <c r="G9" s="105" t="s">
        <v>90</v>
      </c>
      <c r="H9" s="2" t="s">
        <v>91</v>
      </c>
      <c r="I9" s="13">
        <v>101.72914110553539</v>
      </c>
      <c r="J9" s="13">
        <v>94.778720755854664</v>
      </c>
      <c r="K9" s="13">
        <v>96.040933470955281</v>
      </c>
      <c r="L9" s="13">
        <v>96.582941755200139</v>
      </c>
      <c r="M9" s="13">
        <v>98.592198830602484</v>
      </c>
      <c r="N9" s="13">
        <v>98.323426240898911</v>
      </c>
      <c r="O9" s="13">
        <v>100.00378065908211</v>
      </c>
      <c r="P9" s="13">
        <v>100.82314055189526</v>
      </c>
      <c r="Q9" s="13">
        <v>103.6665447093573</v>
      </c>
      <c r="R9" s="13">
        <v>103.41244127233463</v>
      </c>
      <c r="S9" s="13">
        <v>103.82132515619209</v>
      </c>
      <c r="T9" s="13">
        <v>104.01178958590873</v>
      </c>
      <c r="U9" s="13">
        <v>106.61118040152007</v>
      </c>
      <c r="V9" s="13">
        <v>106.80498856824185</v>
      </c>
      <c r="W9" s="13">
        <v>107.09953400658063</v>
      </c>
    </row>
    <row r="10" spans="1:23" ht="15.75" thickBot="1">
      <c r="B10"/>
      <c r="C10"/>
      <c r="D10"/>
      <c r="E10"/>
      <c r="F10"/>
      <c r="G10" s="106" t="s">
        <v>92</v>
      </c>
      <c r="H10" s="10" t="s">
        <v>93</v>
      </c>
      <c r="I10" s="12">
        <v>100.49171593902314</v>
      </c>
      <c r="J10" s="12">
        <v>87.52796267677013</v>
      </c>
      <c r="K10" s="12">
        <v>92.087703875432467</v>
      </c>
      <c r="L10" s="12">
        <v>93.37909340212812</v>
      </c>
      <c r="M10" s="12">
        <v>93.999850990258352</v>
      </c>
      <c r="N10" s="12">
        <v>93.700547903097473</v>
      </c>
      <c r="O10" s="12">
        <v>96.739580086374431</v>
      </c>
      <c r="P10" s="12">
        <v>99.101682775546664</v>
      </c>
      <c r="Q10" s="12">
        <v>101.09914404763082</v>
      </c>
      <c r="R10" s="12">
        <v>100.85880884603061</v>
      </c>
      <c r="S10" s="12">
        <v>101.09778468626234</v>
      </c>
      <c r="T10" s="12">
        <v>101.61382211323618</v>
      </c>
      <c r="U10" s="12">
        <v>103.72357947332999</v>
      </c>
      <c r="V10" s="12">
        <v>103.74646879530641</v>
      </c>
      <c r="W10" s="12">
        <v>103.73320652066852</v>
      </c>
    </row>
    <row r="11" spans="1:23">
      <c r="B11"/>
      <c r="C11"/>
      <c r="D11"/>
      <c r="E11"/>
      <c r="F11"/>
      <c r="G11"/>
      <c r="H11"/>
      <c r="I11"/>
      <c r="J11"/>
      <c r="K11"/>
      <c r="L11"/>
      <c r="M11"/>
      <c r="N11"/>
      <c r="O11"/>
      <c r="P11"/>
      <c r="Q11"/>
      <c r="S11"/>
    </row>
    <row r="12" spans="1:23">
      <c r="B12"/>
      <c r="C12"/>
      <c r="D12"/>
      <c r="E12"/>
      <c r="F12"/>
      <c r="G12"/>
      <c r="H12"/>
      <c r="I12"/>
      <c r="J12"/>
      <c r="K12"/>
      <c r="L12"/>
      <c r="M12"/>
      <c r="N12"/>
      <c r="O12"/>
      <c r="P12"/>
      <c r="Q12"/>
      <c r="S12"/>
    </row>
    <row r="13" spans="1:23">
      <c r="B13"/>
      <c r="C13"/>
      <c r="D13"/>
      <c r="E13"/>
      <c r="F13"/>
      <c r="G13"/>
      <c r="H13"/>
      <c r="I13"/>
      <c r="J13"/>
      <c r="K13"/>
      <c r="L13"/>
      <c r="M13"/>
      <c r="N13"/>
      <c r="O13"/>
      <c r="P13"/>
      <c r="Q13"/>
      <c r="S13"/>
    </row>
    <row r="14" spans="1:23">
      <c r="B14"/>
      <c r="C14"/>
      <c r="D14"/>
      <c r="E14"/>
      <c r="F14"/>
      <c r="G14"/>
      <c r="H14"/>
      <c r="I14"/>
      <c r="J14"/>
      <c r="K14"/>
      <c r="L14"/>
      <c r="M14"/>
      <c r="N14"/>
      <c r="O14"/>
      <c r="P14"/>
      <c r="Q14"/>
      <c r="S14"/>
    </row>
    <row r="15" spans="1:23">
      <c r="B15"/>
      <c r="C15"/>
      <c r="D15"/>
      <c r="E15"/>
      <c r="F15"/>
      <c r="G15"/>
      <c r="H15"/>
      <c r="I15"/>
      <c r="J15"/>
      <c r="K15"/>
      <c r="L15"/>
      <c r="M15"/>
      <c r="N15"/>
      <c r="O15"/>
      <c r="P15"/>
      <c r="Q15"/>
      <c r="S15"/>
    </row>
    <row r="16" spans="1:23">
      <c r="B16"/>
      <c r="C16"/>
      <c r="D16"/>
      <c r="E16"/>
      <c r="F16"/>
      <c r="G16"/>
      <c r="H16"/>
      <c r="I16"/>
      <c r="J16"/>
      <c r="K16"/>
      <c r="L16"/>
      <c r="M16"/>
      <c r="N16"/>
      <c r="O16"/>
      <c r="P16"/>
      <c r="Q16"/>
      <c r="S16"/>
    </row>
    <row r="17" spans="2:19">
      <c r="B17"/>
      <c r="C17"/>
      <c r="D17"/>
      <c r="E17"/>
      <c r="F17"/>
      <c r="G17"/>
      <c r="H17"/>
      <c r="I17"/>
      <c r="J17"/>
      <c r="K17"/>
      <c r="L17"/>
      <c r="M17"/>
      <c r="N17"/>
      <c r="O17"/>
      <c r="P17"/>
      <c r="Q17"/>
      <c r="S17"/>
    </row>
    <row r="18" spans="2:19">
      <c r="B18"/>
      <c r="C18"/>
      <c r="D18"/>
      <c r="E18"/>
      <c r="F18"/>
      <c r="G18"/>
      <c r="H18"/>
      <c r="I18"/>
      <c r="J18"/>
      <c r="K18"/>
      <c r="L18"/>
      <c r="M18"/>
      <c r="N18"/>
      <c r="O18"/>
      <c r="P18"/>
      <c r="Q18"/>
      <c r="S18"/>
    </row>
    <row r="19" spans="2:19" ht="15.75">
      <c r="B19" s="107" t="s">
        <v>94</v>
      </c>
      <c r="C19"/>
      <c r="D19"/>
      <c r="E19"/>
      <c r="F19"/>
      <c r="G19"/>
      <c r="H19"/>
      <c r="I19"/>
      <c r="J19"/>
      <c r="K19"/>
      <c r="L19"/>
      <c r="M19"/>
      <c r="N19"/>
      <c r="O19"/>
      <c r="P19"/>
      <c r="Q19"/>
      <c r="S19"/>
    </row>
    <row r="20" spans="2:19">
      <c r="B20"/>
      <c r="C20"/>
      <c r="D20"/>
      <c r="E20"/>
      <c r="F20"/>
      <c r="G20"/>
      <c r="H20"/>
      <c r="I20"/>
      <c r="J20"/>
      <c r="K20"/>
      <c r="L20"/>
      <c r="M20"/>
      <c r="N20"/>
      <c r="O20"/>
      <c r="P20"/>
      <c r="Q20"/>
      <c r="S20"/>
    </row>
  </sheetData>
  <conditionalFormatting sqref="G5:H10">
    <cfRule type="dataBar" priority="5">
      <dataBar>
        <cfvo type="formula" val="&quot;&lt;100&quot;"/>
        <cfvo type="formula" val="&quot;&gt;100&quot;"/>
        <color theme="4" tint="0.79998168889431442"/>
      </dataBar>
      <extLst>
        <ext xmlns:x14="http://schemas.microsoft.com/office/spreadsheetml/2009/9/main" uri="{B025F937-C7B1-47D3-B67F-A62EFF666E3E}">
          <x14:id>{6477C7DC-BEB3-4B4A-B634-9D9398413C63}</x14:id>
        </ext>
      </extLst>
    </cfRule>
    <cfRule type="dataBar" priority="6">
      <dataBar>
        <cfvo type="min"/>
        <cfvo type="max"/>
        <color rgb="FF638EC6"/>
      </dataBar>
      <extLst>
        <ext xmlns:x14="http://schemas.microsoft.com/office/spreadsheetml/2009/9/main" uri="{B025F937-C7B1-47D3-B67F-A62EFF666E3E}">
          <x14:id>{9B32924D-B764-4602-9E3D-CBC939074392}</x14:id>
        </ext>
      </extLst>
    </cfRule>
  </conditionalFormatting>
  <hyperlinks>
    <hyperlink ref="A1" location="'ÍNDICE GRÁFICOS'!A1" display="Ir al índice de gráficos" xr:uid="{CE1011FB-CB71-4758-A70A-0CB10BEEF995}"/>
  </hyperlink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dataBar" id="{6477C7DC-BEB3-4B4A-B634-9D9398413C63}">
            <x14:dataBar minLength="0" maxLength="100" gradient="0">
              <x14:cfvo type="formula">
                <xm:f>"&lt;100"</xm:f>
              </x14:cfvo>
              <x14:cfvo type="formula">
                <xm:f>"&gt;100"</xm:f>
              </x14:cfvo>
              <x14:negativeFillColor rgb="FFFF0000"/>
              <x14:axisColor rgb="FF000000"/>
            </x14:dataBar>
          </x14:cfRule>
          <x14:cfRule type="dataBar" id="{9B32924D-B764-4602-9E3D-CBC939074392}">
            <x14:dataBar minLength="0" maxLength="100" gradient="0">
              <x14:cfvo type="autoMin"/>
              <x14:cfvo type="autoMax"/>
              <x14:negativeFillColor rgb="FFFF0000"/>
              <x14:axisColor rgb="FF000000"/>
            </x14:dataBar>
          </x14:cfRule>
          <xm:sqref>G5:H10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F63B-6BE8-41C7-A0A9-2D3CF3F64DB3}">
  <dimension ref="A1:I39"/>
  <sheetViews>
    <sheetView zoomScale="82" zoomScaleNormal="82" workbookViewId="0">
      <pane ySplit="6" topLeftCell="A7" activePane="bottomLeft" state="frozen"/>
      <selection activeCell="C29" sqref="C29"/>
      <selection pane="bottomLeft" activeCell="B16" sqref="B16"/>
    </sheetView>
  </sheetViews>
  <sheetFormatPr baseColWidth="10" defaultColWidth="0" defaultRowHeight="0" customHeight="1" zeroHeight="1" outlineLevelRow="1"/>
  <cols>
    <col min="1" max="1" width="11.5703125" style="227" customWidth="1"/>
    <col min="2" max="2" width="45.85546875" style="227" customWidth="1"/>
    <col min="3" max="3" width="62.7109375" style="227" bestFit="1" customWidth="1"/>
    <col min="4" max="4" width="11.5703125" style="229" customWidth="1"/>
    <col min="5" max="5" width="19.85546875" style="228" customWidth="1"/>
    <col min="6" max="6" width="81.5703125" style="227" customWidth="1"/>
    <col min="7" max="7" width="40.5703125" style="228" bestFit="1" customWidth="1"/>
    <col min="8" max="8" width="26.7109375" style="227" customWidth="1"/>
    <col min="9" max="9" width="11.42578125" style="227" customWidth="1"/>
    <col min="10" max="16384" width="11.5703125" style="227" hidden="1"/>
  </cols>
  <sheetData>
    <row r="1" spans="2:8" ht="13.5"/>
    <row r="2" spans="2:8" s="252" customFormat="1" ht="30.75">
      <c r="B2" s="276" t="s">
        <v>356</v>
      </c>
      <c r="C2" s="276"/>
      <c r="D2" s="276"/>
      <c r="E2" s="276"/>
      <c r="F2" s="276"/>
      <c r="G2" s="276"/>
      <c r="H2" s="253"/>
    </row>
    <row r="3" spans="2:8" ht="13.5"/>
    <row r="4" spans="2:8" ht="13.5"/>
    <row r="5" spans="2:8" ht="13.5"/>
    <row r="6" spans="2:8" s="250" customFormat="1" ht="13.5" thickBot="1">
      <c r="B6" s="251" t="s">
        <v>223</v>
      </c>
      <c r="C6" s="251" t="s">
        <v>222</v>
      </c>
      <c r="D6" s="251" t="s">
        <v>221</v>
      </c>
      <c r="E6" s="251" t="s">
        <v>220</v>
      </c>
      <c r="F6" s="251" t="s">
        <v>219</v>
      </c>
      <c r="G6" s="251" t="s">
        <v>218</v>
      </c>
    </row>
    <row r="7" spans="2:8" s="233" customFormat="1" ht="13.5">
      <c r="B7" s="249"/>
      <c r="C7" s="248"/>
      <c r="D7" s="247"/>
      <c r="E7" s="246"/>
      <c r="F7" s="245"/>
      <c r="G7" s="245"/>
    </row>
    <row r="8" spans="2:8" s="233" customFormat="1" ht="13.5">
      <c r="B8" s="236" t="s">
        <v>217</v>
      </c>
      <c r="C8" s="235"/>
      <c r="D8" s="244"/>
      <c r="E8" s="243"/>
      <c r="F8" s="242"/>
      <c r="G8" s="242"/>
    </row>
    <row r="9" spans="2:8" s="233" customFormat="1" ht="15">
      <c r="B9" s="236" t="s">
        <v>235</v>
      </c>
      <c r="C9" s="241"/>
      <c r="D9" s="257">
        <v>13</v>
      </c>
      <c r="E9" s="231" t="s">
        <v>234</v>
      </c>
      <c r="F9" s="240" t="s">
        <v>236</v>
      </c>
      <c r="G9" s="230" t="s">
        <v>203</v>
      </c>
    </row>
    <row r="10" spans="2:8" s="233" customFormat="1" ht="14.45" customHeight="1" outlineLevel="1">
      <c r="D10" s="232">
        <v>13</v>
      </c>
      <c r="E10" s="231" t="s">
        <v>233</v>
      </c>
      <c r="F10" s="240" t="s">
        <v>238</v>
      </c>
      <c r="G10" s="230" t="s">
        <v>203</v>
      </c>
    </row>
    <row r="11" spans="2:8" s="233" customFormat="1" ht="14.45" customHeight="1" outlineLevel="1">
      <c r="B11" s="236" t="s">
        <v>237</v>
      </c>
      <c r="C11" s="275"/>
      <c r="D11" s="232">
        <v>18</v>
      </c>
      <c r="E11" s="231" t="s">
        <v>232</v>
      </c>
      <c r="F11" s="237" t="s">
        <v>239</v>
      </c>
      <c r="G11" s="230" t="s">
        <v>203</v>
      </c>
    </row>
    <row r="12" spans="2:8" s="233" customFormat="1" ht="14.45" customHeight="1" outlineLevel="1">
      <c r="B12" s="256"/>
      <c r="C12" s="239"/>
      <c r="D12" s="232">
        <v>19</v>
      </c>
      <c r="E12" s="231" t="s">
        <v>231</v>
      </c>
      <c r="F12" s="237" t="s">
        <v>240</v>
      </c>
      <c r="G12" s="230" t="s">
        <v>203</v>
      </c>
    </row>
    <row r="13" spans="2:8" s="233" customFormat="1" ht="15" outlineLevel="1">
      <c r="B13" s="256"/>
      <c r="C13" s="239"/>
      <c r="D13" s="232">
        <v>21</v>
      </c>
      <c r="E13" s="231" t="s">
        <v>245</v>
      </c>
      <c r="F13" s="237" t="s">
        <v>241</v>
      </c>
      <c r="G13" s="230" t="s">
        <v>203</v>
      </c>
    </row>
    <row r="14" spans="2:8" s="233" customFormat="1" ht="14.45" customHeight="1" outlineLevel="1">
      <c r="B14" s="256"/>
      <c r="C14" s="239"/>
      <c r="D14" s="232">
        <v>21</v>
      </c>
      <c r="E14" s="231" t="s">
        <v>246</v>
      </c>
      <c r="F14" s="237" t="s">
        <v>242</v>
      </c>
      <c r="G14" s="230" t="s">
        <v>203</v>
      </c>
    </row>
    <row r="15" spans="2:8" s="233" customFormat="1" ht="15" outlineLevel="1">
      <c r="B15" s="256"/>
      <c r="C15" s="239"/>
      <c r="D15" s="232">
        <v>21</v>
      </c>
      <c r="E15" s="231" t="s">
        <v>247</v>
      </c>
      <c r="F15" s="237" t="s">
        <v>243</v>
      </c>
      <c r="G15" s="230" t="s">
        <v>203</v>
      </c>
    </row>
    <row r="16" spans="2:8" s="233" customFormat="1" ht="27">
      <c r="B16" s="256"/>
      <c r="C16" s="248"/>
      <c r="D16" s="234">
        <v>21</v>
      </c>
      <c r="E16" s="231" t="s">
        <v>248</v>
      </c>
      <c r="F16" s="237" t="s">
        <v>244</v>
      </c>
      <c r="G16" s="230" t="s">
        <v>203</v>
      </c>
    </row>
    <row r="17" spans="2:7" s="233" customFormat="1" ht="27" outlineLevel="1">
      <c r="B17" s="238"/>
      <c r="C17" s="239"/>
      <c r="D17" s="232">
        <v>22</v>
      </c>
      <c r="E17" s="231" t="s">
        <v>249</v>
      </c>
      <c r="F17" s="237" t="s">
        <v>250</v>
      </c>
      <c r="G17" s="230" t="s">
        <v>251</v>
      </c>
    </row>
    <row r="18" spans="2:7" s="233" customFormat="1" ht="27" outlineLevel="1">
      <c r="B18" s="238"/>
      <c r="C18" s="239"/>
      <c r="D18" s="232">
        <v>22</v>
      </c>
      <c r="E18" s="231" t="s">
        <v>349</v>
      </c>
      <c r="F18" s="237" t="s">
        <v>250</v>
      </c>
      <c r="G18" s="230" t="s">
        <v>251</v>
      </c>
    </row>
    <row r="19" spans="2:7" s="233" customFormat="1" ht="27" outlineLevel="1">
      <c r="B19" s="238"/>
      <c r="C19" s="239"/>
      <c r="D19" s="232">
        <v>22</v>
      </c>
      <c r="E19" s="231" t="s">
        <v>350</v>
      </c>
      <c r="F19" s="237" t="s">
        <v>250</v>
      </c>
      <c r="G19" s="230" t="s">
        <v>251</v>
      </c>
    </row>
    <row r="20" spans="2:7" s="233" customFormat="1" ht="27" outlineLevel="1">
      <c r="B20" s="238"/>
      <c r="C20" s="239"/>
      <c r="D20" s="232">
        <v>22</v>
      </c>
      <c r="E20" s="231" t="s">
        <v>351</v>
      </c>
      <c r="F20" s="237" t="s">
        <v>250</v>
      </c>
      <c r="G20" s="230" t="s">
        <v>251</v>
      </c>
    </row>
    <row r="21" spans="2:7" s="233" customFormat="1" ht="27" outlineLevel="1">
      <c r="B21" s="238"/>
      <c r="C21" s="239"/>
      <c r="D21" s="232">
        <v>23</v>
      </c>
      <c r="E21" s="231" t="s">
        <v>252</v>
      </c>
      <c r="F21" s="237" t="s">
        <v>253</v>
      </c>
      <c r="G21" s="230" t="s">
        <v>256</v>
      </c>
    </row>
    <row r="22" spans="2:7" s="233" customFormat="1" ht="27" outlineLevel="1">
      <c r="B22" s="238"/>
      <c r="C22" s="255"/>
      <c r="D22" s="232">
        <v>23</v>
      </c>
      <c r="E22" s="231" t="s">
        <v>255</v>
      </c>
      <c r="F22" s="237" t="s">
        <v>254</v>
      </c>
      <c r="G22" s="230" t="s">
        <v>256</v>
      </c>
    </row>
    <row r="23" spans="2:7" s="233" customFormat="1" ht="27" outlineLevel="1">
      <c r="B23" s="238"/>
      <c r="C23" s="258"/>
      <c r="D23" s="232">
        <v>23</v>
      </c>
      <c r="E23" s="231" t="s">
        <v>257</v>
      </c>
      <c r="F23" s="237" t="s">
        <v>258</v>
      </c>
      <c r="G23" s="230" t="s">
        <v>227</v>
      </c>
    </row>
    <row r="24" spans="2:7" s="254" customFormat="1" ht="27" outlineLevel="1">
      <c r="B24" s="238"/>
      <c r="C24" s="255"/>
      <c r="D24" s="232">
        <v>24</v>
      </c>
      <c r="E24" s="231" t="s">
        <v>259</v>
      </c>
      <c r="F24" s="237" t="s">
        <v>260</v>
      </c>
      <c r="G24" s="230" t="s">
        <v>227</v>
      </c>
    </row>
    <row r="25" spans="2:7" s="254" customFormat="1" ht="15" outlineLevel="1">
      <c r="B25" s="236" t="s">
        <v>261</v>
      </c>
      <c r="C25" s="255"/>
      <c r="D25" s="232">
        <v>27</v>
      </c>
      <c r="E25" s="231" t="s">
        <v>262</v>
      </c>
      <c r="F25" s="237" t="s">
        <v>263</v>
      </c>
      <c r="G25" s="230" t="s">
        <v>227</v>
      </c>
    </row>
    <row r="26" spans="2:7" s="254" customFormat="1" ht="44.45" customHeight="1" outlineLevel="1">
      <c r="B26" s="238"/>
      <c r="C26" s="255"/>
      <c r="D26" s="232">
        <v>27</v>
      </c>
      <c r="E26" s="231" t="s">
        <v>230</v>
      </c>
      <c r="F26" s="237" t="s">
        <v>264</v>
      </c>
      <c r="G26" s="230" t="s">
        <v>227</v>
      </c>
    </row>
    <row r="27" spans="2:7" s="254" customFormat="1" ht="45" customHeight="1" outlineLevel="1">
      <c r="B27" s="238"/>
      <c r="C27" s="255"/>
      <c r="D27" s="232">
        <v>29</v>
      </c>
      <c r="E27" s="231" t="s">
        <v>229</v>
      </c>
      <c r="F27" s="237" t="s">
        <v>228</v>
      </c>
      <c r="G27" s="230" t="s">
        <v>265</v>
      </c>
    </row>
    <row r="28" spans="2:7" s="233" customFormat="1" ht="27" outlineLevel="1">
      <c r="B28" s="238"/>
      <c r="C28" s="258"/>
      <c r="D28" s="232">
        <v>29</v>
      </c>
      <c r="E28" s="231" t="s">
        <v>266</v>
      </c>
      <c r="F28" s="237" t="s">
        <v>268</v>
      </c>
      <c r="G28" s="230" t="s">
        <v>227</v>
      </c>
    </row>
    <row r="29" spans="2:7" ht="27" outlineLevel="1">
      <c r="B29" s="238"/>
      <c r="C29" s="255"/>
      <c r="D29" s="232">
        <v>29</v>
      </c>
      <c r="E29" s="231" t="s">
        <v>267</v>
      </c>
      <c r="F29" s="237" t="s">
        <v>269</v>
      </c>
      <c r="G29" s="230" t="s">
        <v>227</v>
      </c>
    </row>
    <row r="30" spans="2:7" ht="27" outlineLevel="1">
      <c r="B30" s="238"/>
      <c r="C30" s="255"/>
      <c r="D30" s="232">
        <v>30</v>
      </c>
      <c r="E30" s="231" t="s">
        <v>276</v>
      </c>
      <c r="F30" s="237" t="s">
        <v>270</v>
      </c>
      <c r="G30" s="230" t="s">
        <v>227</v>
      </c>
    </row>
    <row r="31" spans="2:7" ht="46.15" customHeight="1" outlineLevel="1">
      <c r="B31" s="238"/>
      <c r="C31" s="255"/>
      <c r="D31" s="232">
        <v>30</v>
      </c>
      <c r="E31" s="231" t="s">
        <v>277</v>
      </c>
      <c r="F31" s="237" t="s">
        <v>271</v>
      </c>
      <c r="G31" s="230" t="s">
        <v>227</v>
      </c>
    </row>
    <row r="32" spans="2:7" ht="15" outlineLevel="1">
      <c r="B32" s="236" t="s">
        <v>272</v>
      </c>
      <c r="C32" s="255"/>
      <c r="D32" s="232">
        <v>33</v>
      </c>
      <c r="E32" s="231" t="s">
        <v>278</v>
      </c>
      <c r="F32" s="237" t="s">
        <v>274</v>
      </c>
      <c r="G32" s="230" t="s">
        <v>203</v>
      </c>
    </row>
    <row r="33" spans="2:7" s="254" customFormat="1" ht="43.9" customHeight="1" outlineLevel="1">
      <c r="B33" s="238"/>
      <c r="C33" s="255"/>
      <c r="D33" s="232">
        <v>33</v>
      </c>
      <c r="E33" s="231" t="s">
        <v>275</v>
      </c>
      <c r="F33" s="237" t="s">
        <v>279</v>
      </c>
      <c r="G33" s="230" t="s">
        <v>203</v>
      </c>
    </row>
    <row r="34" spans="2:7" s="254" customFormat="1" ht="43.15" customHeight="1" outlineLevel="1">
      <c r="B34" s="238"/>
      <c r="C34" s="255"/>
      <c r="D34" s="232">
        <v>34</v>
      </c>
      <c r="E34" s="231" t="s">
        <v>226</v>
      </c>
      <c r="F34" s="237" t="s">
        <v>280</v>
      </c>
      <c r="G34" s="230" t="s">
        <v>281</v>
      </c>
    </row>
    <row r="35" spans="2:7" s="233" customFormat="1" ht="27" outlineLevel="1">
      <c r="B35" s="238"/>
      <c r="C35" s="258"/>
      <c r="D35" s="232">
        <v>35</v>
      </c>
      <c r="E35" s="231" t="s">
        <v>282</v>
      </c>
      <c r="F35" s="237" t="s">
        <v>283</v>
      </c>
      <c r="G35" s="230" t="s">
        <v>227</v>
      </c>
    </row>
    <row r="36" spans="2:7" ht="15" outlineLevel="1">
      <c r="B36" s="238"/>
      <c r="C36" s="255"/>
      <c r="D36" s="232">
        <v>36</v>
      </c>
      <c r="E36" s="231" t="s">
        <v>284</v>
      </c>
      <c r="F36" s="237" t="s">
        <v>285</v>
      </c>
      <c r="G36" s="230" t="s">
        <v>227</v>
      </c>
    </row>
    <row r="37" spans="2:7" ht="15" outlineLevel="1" collapsed="1">
      <c r="B37" s="236" t="s">
        <v>286</v>
      </c>
      <c r="C37" s="255"/>
      <c r="D37" s="232">
        <v>38</v>
      </c>
      <c r="E37" s="259" t="s">
        <v>288</v>
      </c>
      <c r="F37" s="237" t="s">
        <v>289</v>
      </c>
      <c r="G37" s="230" t="s">
        <v>203</v>
      </c>
    </row>
    <row r="38" spans="2:7" s="254" customFormat="1" ht="43.9" customHeight="1" outlineLevel="1">
      <c r="B38" s="238"/>
      <c r="C38" s="255"/>
      <c r="D38" s="232">
        <v>39</v>
      </c>
      <c r="E38" s="231" t="s">
        <v>225</v>
      </c>
      <c r="F38" s="260" t="s">
        <v>290</v>
      </c>
      <c r="G38" s="230" t="s">
        <v>203</v>
      </c>
    </row>
    <row r="39" spans="2:7" s="254" customFormat="1" ht="43.9" customHeight="1" outlineLevel="1">
      <c r="B39" s="238"/>
      <c r="C39" s="255"/>
      <c r="D39" s="232">
        <v>39</v>
      </c>
      <c r="E39" s="231" t="s">
        <v>224</v>
      </c>
      <c r="F39" s="237" t="s">
        <v>291</v>
      </c>
      <c r="G39" s="230" t="s">
        <v>292</v>
      </c>
    </row>
  </sheetData>
  <mergeCells count="1">
    <mergeCell ref="B2:G2"/>
  </mergeCells>
  <hyperlinks>
    <hyperlink ref="E23" location="GRÁFICO_8!A1" display="Gráficos 8" xr:uid="{0EE2762D-8F7B-4DB1-A0E0-2C923D94C37B}"/>
    <hyperlink ref="E9" location="GRÁFICO_1!A1" display="Gráfico 1" xr:uid="{EE023227-0923-4563-B1E8-483E7060723C}"/>
    <hyperlink ref="E10" location="GRÁFICO_2!A1" display="Gráfico 2" xr:uid="{A163CF4E-7F0D-48CC-97CD-5146E8E958BC}"/>
    <hyperlink ref="E11" location="GRÁFICO_3!A1" display="Gráfico 3" xr:uid="{5A625C17-E420-428B-AAEE-B039147680E8}"/>
    <hyperlink ref="E12" location="GRÁFICO_4!A1" display="Gráfico 4" xr:uid="{559AAED4-24D7-4FD6-A695-A9A254FB568B}"/>
    <hyperlink ref="E22" location="'GRÁFICO 7.B'!A1" display="Gráfico 7.B" xr:uid="{951579E4-2BBF-4267-BF19-05126C839412}"/>
    <hyperlink ref="E24" location="'GRÁFICO 9'!A1" display="Gráficos 9" xr:uid="{08FFDEF0-ED28-4C72-8F16-9D08618A2271}"/>
    <hyperlink ref="E25" location="'GRÁFICO 10'!A1" display="Gráficos 10" xr:uid="{294E366A-9C8C-401C-AEA2-9D9DBC06873B}"/>
    <hyperlink ref="E27" location="GRÁFICO_12!A1" display="Gráfico 12" xr:uid="{335892F0-F6A6-445F-8488-22675B196A4F}"/>
    <hyperlink ref="E26" location="'GRÁFICO 11'!A1" display="Gráfico 11" xr:uid="{A792844E-A91B-4FCE-84C3-E0038CCB4838}"/>
    <hyperlink ref="E28" location="'GRÁFICOS 13. A Y B'!A1" display="Gráfico 13.A" xr:uid="{FE1895F4-4829-421C-B2CB-82BDBFCFFFB5}"/>
    <hyperlink ref="E29" location="'GRÁFICOS 13. A Y B'!A1" display="Gráfico 13.B" xr:uid="{DCD2C443-AACA-4773-8331-C76B1CC146FA}"/>
    <hyperlink ref="E30" location="'GRÁFICOS 14. A Y B'!A1" display="Gráfico 14.A" xr:uid="{7193987F-E5A2-4F80-95FB-02EB75A46B8F}"/>
    <hyperlink ref="E31" location="'GRÁFICOS 14. A Y B'!A1" display="Gráfico 14.B" xr:uid="{5BD9B6B5-77A7-44B7-B252-A9B9D9F68C7F}"/>
    <hyperlink ref="E32" location="GRÁFICO_15!A1" display="Gráfico 15" xr:uid="{DDF6B78D-8E7E-4AF0-AD8E-A93B4DE5EA40}"/>
    <hyperlink ref="E35" location="GRÁFICO_18!A1" display="Gráficos 18" xr:uid="{E3B8B4A6-CD02-4525-B382-7AA38816F420}"/>
    <hyperlink ref="E36" location="GRÁFICO_19!A1" display="Gráficos 19" xr:uid="{D3637EB6-B4F2-462A-8FAE-A814555E161E}"/>
    <hyperlink ref="E37" location="GRÁFICO_20!A1" display="Gráficos 20" xr:uid="{EF3E5E11-B86E-4369-96E9-EBE4E596CCDE}"/>
    <hyperlink ref="E34" location="GRÁFICO_17!A1" display="Gráfico 17" xr:uid="{97FF1196-977A-4D7A-9CE2-BC2375F2A176}"/>
    <hyperlink ref="E33" location="GRÁFICO_16!A1" display="Gráfico 16" xr:uid="{400B81D5-671F-468E-B8E5-FAB6A5DDE738}"/>
    <hyperlink ref="E39" location="GRÁFICO_22!A1" display="Gráfico 22" xr:uid="{903E168C-8208-479E-B7E1-3F79C7CC06D2}"/>
    <hyperlink ref="E38" location="GRÁFICO_21!A1" display="Gráfico 21" xr:uid="{F9B00F11-D61F-4776-B550-40BA7007BB23}"/>
    <hyperlink ref="E13" location="'GRÁFICOS 5.A, B Y C'!A1" display="Gráfico 5.A" xr:uid="{F8214FF4-EF05-4484-B0DE-9D9564C8DDED}"/>
    <hyperlink ref="E14" location="'GRÁFICOS 5.A, B Y C'!A1" display="Gráfico 5.B" xr:uid="{73AD29C1-5196-450E-887E-549AFEA0BFB9}"/>
    <hyperlink ref="E15" location="'GRÁFICOS 5.A, B Y C'!A1" display="Gráfico 5.C" xr:uid="{F5CA58CD-D493-41C2-83EB-34621ACEFF82}"/>
    <hyperlink ref="E16" location="'GRÁFICO 5.D'!A1" display="Gráfico 5.D" xr:uid="{E645E0ED-9B1D-4DBE-9908-DB99D42607E8}"/>
    <hyperlink ref="E17" location="'GRÁFICOS 6. A, B, C Y D'!A1" display="Gráfico 6.A" xr:uid="{BE2D2D04-CC07-444B-9894-453764CCD168}"/>
    <hyperlink ref="E18" location="'GRÁFICOS 6. A, B, C Y D'!A1" display="Gráfico 6.B" xr:uid="{6C8D0E3C-00DF-4653-AF1D-50D53BE3EC45}"/>
    <hyperlink ref="E19" location="'GRÁFICOS 6. A, B, C Y D'!A1" display="Gráfico 6.C" xr:uid="{B3844794-E112-44FD-A51E-82545EAFECDB}"/>
    <hyperlink ref="E20" location="'GRÁFICOS 6. A, B, C Y D'!A1" display="Gráfico 6.D" xr:uid="{461C7E7D-1704-4CA9-A27D-55E6AB6B8AAC}"/>
    <hyperlink ref="E21" location="'GRÁFICO 7.A'!A1" display="Gráfico 7.A" xr:uid="{BCDE4701-0257-4C3F-A423-F6EACEDC0D38}"/>
  </hyperlinks>
  <pageMargins left="0.7" right="0.7" top="0.75" bottom="0.75" header="0.3" footer="0.3"/>
  <pageSetup paperSize="9" scale="2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2E1D-23E5-4BE1-9D1E-8A0E412DA584}">
  <dimension ref="A1:AP229"/>
  <sheetViews>
    <sheetView showGridLines="0" zoomScaleNormal="100" workbookViewId="0"/>
  </sheetViews>
  <sheetFormatPr baseColWidth="10" defaultRowHeight="15"/>
  <cols>
    <col min="2" max="2" width="6.7109375" bestFit="1" customWidth="1"/>
    <col min="3" max="3" width="5" style="21" bestFit="1" customWidth="1"/>
    <col min="4" max="4" width="10.7109375" bestFit="1" customWidth="1"/>
    <col min="5" max="5" width="9.7109375" bestFit="1" customWidth="1"/>
    <col min="6" max="6" width="8.7109375" style="21" customWidth="1"/>
    <col min="7" max="7" width="11.5703125" style="21"/>
    <col min="8" max="8" width="15.7109375" style="21" bestFit="1" customWidth="1"/>
    <col min="9" max="13" width="11.5703125" style="21"/>
    <col min="14" max="19" width="10.42578125" customWidth="1"/>
    <col min="20" max="24" width="5" customWidth="1"/>
    <col min="25" max="27" width="10.42578125" customWidth="1"/>
    <col min="35" max="35" width="8.42578125" customWidth="1"/>
    <col min="39" max="39" width="8.28515625" customWidth="1"/>
  </cols>
  <sheetData>
    <row r="1" spans="1:39">
      <c r="A1" s="261" t="s">
        <v>303</v>
      </c>
      <c r="B1" s="21"/>
    </row>
    <row r="2" spans="1:39">
      <c r="B2" s="21"/>
    </row>
    <row r="3" spans="1:39" ht="16.5">
      <c r="B3" s="24" t="s">
        <v>348</v>
      </c>
    </row>
    <row r="4" spans="1:39">
      <c r="B4" s="21"/>
      <c r="D4" s="21"/>
      <c r="E4" s="21"/>
      <c r="F4" s="183"/>
      <c r="I4" s="274"/>
      <c r="J4" s="184"/>
      <c r="K4" s="184"/>
      <c r="L4" s="184"/>
      <c r="M4" s="184"/>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s="21" customFormat="1" ht="21">
      <c r="B5" s="185"/>
      <c r="D5" s="186" t="s">
        <v>176</v>
      </c>
      <c r="E5" s="186" t="s">
        <v>177</v>
      </c>
      <c r="F5" s="187"/>
      <c r="I5" s="188"/>
      <c r="J5" s="187"/>
      <c r="K5" s="187"/>
      <c r="L5" s="187"/>
      <c r="N5" s="17"/>
      <c r="O5" s="17"/>
      <c r="P5" s="17"/>
      <c r="Q5" s="17"/>
      <c r="R5" s="17"/>
    </row>
    <row r="6" spans="1:39" s="21" customFormat="1">
      <c r="B6" s="305">
        <v>2016</v>
      </c>
      <c r="C6" s="183" t="s">
        <v>161</v>
      </c>
      <c r="D6" s="17">
        <v>85.067066871337985</v>
      </c>
      <c r="E6" s="17">
        <v>84.678949623553891</v>
      </c>
      <c r="F6" s="175"/>
      <c r="I6" s="17"/>
      <c r="J6" s="17"/>
      <c r="K6" s="17"/>
      <c r="L6" s="17"/>
      <c r="M6" s="17"/>
      <c r="N6" s="17"/>
      <c r="O6" s="17"/>
      <c r="P6" s="17"/>
      <c r="Q6" s="17"/>
      <c r="R6" s="17"/>
    </row>
    <row r="7" spans="1:39" s="21" customFormat="1">
      <c r="B7" s="303"/>
      <c r="C7" s="183" t="s">
        <v>162</v>
      </c>
      <c r="D7" s="17">
        <v>85.567442574712302</v>
      </c>
      <c r="E7" s="17">
        <v>85.350227499948986</v>
      </c>
      <c r="F7" s="175"/>
      <c r="G7" s="175"/>
      <c r="H7" s="175"/>
      <c r="I7" s="17"/>
      <c r="J7" s="17"/>
      <c r="K7" s="17"/>
      <c r="L7" s="17"/>
      <c r="M7" s="17"/>
    </row>
    <row r="8" spans="1:39" s="21" customFormat="1">
      <c r="B8" s="303"/>
      <c r="C8" s="183" t="s">
        <v>163</v>
      </c>
      <c r="D8" s="17">
        <v>86.153062133226115</v>
      </c>
      <c r="E8" s="17">
        <v>85.860317071677784</v>
      </c>
      <c r="F8" s="175"/>
      <c r="G8" s="175"/>
      <c r="H8" s="175"/>
      <c r="I8" s="163"/>
      <c r="J8" s="163"/>
      <c r="K8" s="163"/>
      <c r="L8" s="163"/>
      <c r="M8" s="163"/>
    </row>
    <row r="9" spans="1:39" s="21" customFormat="1">
      <c r="B9" s="304"/>
      <c r="C9" s="170" t="s">
        <v>164</v>
      </c>
      <c r="D9" s="190">
        <v>86.74677254374788</v>
      </c>
      <c r="E9" s="190">
        <v>86.702985044173758</v>
      </c>
      <c r="F9" s="175"/>
      <c r="G9" s="175"/>
      <c r="H9" s="175"/>
      <c r="I9" s="163"/>
      <c r="J9" s="163"/>
      <c r="K9" s="163"/>
      <c r="L9" s="163"/>
      <c r="M9" s="163"/>
    </row>
    <row r="10" spans="1:39" s="21" customFormat="1">
      <c r="B10" s="305">
        <v>2017</v>
      </c>
      <c r="C10" s="183" t="s">
        <v>161</v>
      </c>
      <c r="D10" s="17">
        <v>87.31444615896433</v>
      </c>
      <c r="E10" s="17">
        <v>87.759210517366853</v>
      </c>
      <c r="F10" s="175"/>
      <c r="G10" s="175"/>
      <c r="H10" s="175"/>
      <c r="I10" s="163"/>
      <c r="J10" s="163"/>
      <c r="K10" s="163"/>
      <c r="L10" s="163"/>
      <c r="M10" s="163"/>
    </row>
    <row r="11" spans="1:39" s="21" customFormat="1">
      <c r="B11" s="303"/>
      <c r="C11" s="183" t="s">
        <v>162</v>
      </c>
      <c r="D11" s="17">
        <v>88.952489237092664</v>
      </c>
      <c r="E11" s="17">
        <v>88.618881475587116</v>
      </c>
      <c r="F11" s="175"/>
      <c r="G11" s="175"/>
      <c r="H11" s="175"/>
      <c r="I11" s="163"/>
      <c r="J11" s="163"/>
      <c r="K11" s="163"/>
      <c r="L11" s="163"/>
      <c r="M11" s="163"/>
    </row>
    <row r="12" spans="1:39" s="21" customFormat="1">
      <c r="B12" s="303"/>
      <c r="C12" s="183" t="s">
        <v>163</v>
      </c>
      <c r="D12" s="17">
        <v>90.300717964978176</v>
      </c>
      <c r="E12" s="17">
        <v>89.432304312637299</v>
      </c>
      <c r="F12" s="175"/>
      <c r="G12" s="175"/>
      <c r="H12" s="175"/>
      <c r="I12" s="163"/>
      <c r="J12" s="163"/>
      <c r="K12" s="163"/>
      <c r="L12" s="163"/>
      <c r="M12" s="163"/>
    </row>
    <row r="13" spans="1:39" s="21" customFormat="1">
      <c r="B13" s="304"/>
      <c r="C13" s="170" t="s">
        <v>164</v>
      </c>
      <c r="D13" s="190">
        <v>91.31929226473703</v>
      </c>
      <c r="E13" s="190">
        <v>90.344344466888387</v>
      </c>
      <c r="F13" s="175"/>
      <c r="G13" s="175"/>
      <c r="H13" s="175"/>
      <c r="I13" s="163"/>
      <c r="J13" s="163"/>
      <c r="K13" s="163"/>
      <c r="L13" s="163"/>
      <c r="M13" s="163"/>
    </row>
    <row r="14" spans="1:39" s="21" customFormat="1">
      <c r="B14" s="305">
        <v>2018</v>
      </c>
      <c r="C14" s="183" t="s">
        <v>161</v>
      </c>
      <c r="D14" s="17">
        <v>92.558013323893846</v>
      </c>
      <c r="E14" s="17">
        <v>90.926526698088182</v>
      </c>
      <c r="F14" s="175"/>
      <c r="G14" s="175"/>
      <c r="H14" s="175"/>
      <c r="I14" s="163"/>
      <c r="J14" s="163"/>
      <c r="K14" s="163"/>
      <c r="L14" s="163"/>
      <c r="M14" s="163"/>
    </row>
    <row r="15" spans="1:39" s="21" customFormat="1">
      <c r="B15" s="303"/>
      <c r="C15" s="183" t="s">
        <v>162</v>
      </c>
      <c r="D15" s="17">
        <v>93.13622653639122</v>
      </c>
      <c r="E15" s="17">
        <v>92.133058565084028</v>
      </c>
      <c r="F15" s="175"/>
      <c r="G15" s="175"/>
      <c r="H15" s="175"/>
      <c r="I15" s="163"/>
      <c r="J15" s="163"/>
      <c r="K15" s="163"/>
      <c r="L15" s="163"/>
      <c r="M15" s="163"/>
    </row>
    <row r="16" spans="1:39" s="21" customFormat="1">
      <c r="B16" s="303"/>
      <c r="C16" s="183" t="s">
        <v>163</v>
      </c>
      <c r="D16" s="17">
        <v>95.09974442616479</v>
      </c>
      <c r="E16" s="17">
        <v>93.640883339114353</v>
      </c>
      <c r="F16" s="175"/>
      <c r="I16" s="163"/>
      <c r="J16" s="163"/>
      <c r="K16" s="163"/>
      <c r="L16" s="163"/>
      <c r="M16" s="163"/>
    </row>
    <row r="17" spans="2:13" s="21" customFormat="1">
      <c r="B17" s="304"/>
      <c r="C17" s="170" t="s">
        <v>164</v>
      </c>
      <c r="D17" s="190">
        <v>96.371836700853876</v>
      </c>
      <c r="E17" s="190">
        <v>94.693708215162587</v>
      </c>
      <c r="I17" s="163"/>
      <c r="J17" s="163"/>
      <c r="K17" s="163"/>
      <c r="L17" s="163"/>
      <c r="M17" s="163"/>
    </row>
    <row r="18" spans="2:13" s="21" customFormat="1">
      <c r="B18" s="305">
        <v>2019</v>
      </c>
      <c r="C18" s="183" t="s">
        <v>161</v>
      </c>
      <c r="D18" s="17">
        <v>97.753506559594797</v>
      </c>
      <c r="E18" s="17">
        <v>96.838804894139415</v>
      </c>
      <c r="I18" s="163"/>
      <c r="J18" s="163"/>
      <c r="K18" s="163"/>
      <c r="L18" s="163"/>
      <c r="M18" s="163"/>
    </row>
    <row r="19" spans="2:13" s="21" customFormat="1">
      <c r="B19" s="303"/>
      <c r="C19" s="183" t="s">
        <v>162</v>
      </c>
      <c r="D19" s="17">
        <v>99.329048792147333</v>
      </c>
      <c r="E19" s="17">
        <v>98.479933076248187</v>
      </c>
      <c r="F19" s="175"/>
      <c r="I19" s="163"/>
      <c r="J19" s="163"/>
      <c r="K19" s="163"/>
      <c r="L19" s="163"/>
      <c r="M19" s="163"/>
    </row>
    <row r="20" spans="2:13" s="21" customFormat="1">
      <c r="B20" s="303"/>
      <c r="C20" s="183" t="s">
        <v>163</v>
      </c>
      <c r="D20" s="17">
        <v>99.422856940338605</v>
      </c>
      <c r="E20" s="17">
        <v>99.283154121863802</v>
      </c>
      <c r="I20" s="163"/>
      <c r="J20" s="163"/>
      <c r="K20" s="163"/>
      <c r="L20" s="163"/>
      <c r="M20" s="163"/>
    </row>
    <row r="21" spans="2:13" s="21" customFormat="1">
      <c r="B21" s="304"/>
      <c r="C21" s="170" t="s">
        <v>164</v>
      </c>
      <c r="D21" s="190">
        <v>100</v>
      </c>
      <c r="E21" s="190">
        <v>100</v>
      </c>
      <c r="I21" s="163"/>
      <c r="J21" s="163"/>
      <c r="K21" s="163"/>
      <c r="L21" s="163"/>
      <c r="M21" s="163"/>
    </row>
    <row r="22" spans="2:13" s="21" customFormat="1">
      <c r="B22" s="302">
        <v>2020</v>
      </c>
      <c r="C22" s="183" t="s">
        <v>161</v>
      </c>
      <c r="D22" s="114">
        <v>100.04263443701186</v>
      </c>
      <c r="E22" s="114">
        <v>99.747675691851484</v>
      </c>
      <c r="I22" s="163"/>
      <c r="J22" s="163"/>
      <c r="K22" s="163"/>
      <c r="L22" s="163"/>
      <c r="M22" s="163"/>
    </row>
    <row r="23" spans="2:13" s="21" customFormat="1">
      <c r="B23" s="303"/>
      <c r="C23" s="183" t="s">
        <v>162</v>
      </c>
      <c r="D23" s="17">
        <v>87.198259214486228</v>
      </c>
      <c r="E23" s="17">
        <v>86.945107560887692</v>
      </c>
      <c r="G23" t="s">
        <v>302</v>
      </c>
      <c r="I23" s="163"/>
      <c r="J23" s="163"/>
      <c r="K23" s="163"/>
      <c r="L23" s="163"/>
      <c r="M23" s="163"/>
    </row>
    <row r="24" spans="2:13" s="21" customFormat="1">
      <c r="B24" s="303"/>
      <c r="C24" s="183" t="s">
        <v>163</v>
      </c>
      <c r="D24" s="17">
        <v>96.386138441485315</v>
      </c>
      <c r="E24" s="17">
        <v>96.78099474267681</v>
      </c>
      <c r="I24" s="163"/>
      <c r="J24" s="163"/>
      <c r="K24" s="163"/>
      <c r="L24" s="163"/>
      <c r="M24" s="163"/>
    </row>
    <row r="25" spans="2:13" s="21" customFormat="1">
      <c r="B25" s="304"/>
      <c r="C25" s="170" t="s">
        <v>164</v>
      </c>
      <c r="D25" s="190">
        <v>98.04835910278257</v>
      </c>
      <c r="E25" s="190">
        <v>97.866465351315696</v>
      </c>
      <c r="I25" s="163"/>
      <c r="J25" s="163"/>
      <c r="K25" s="163"/>
      <c r="L25" s="163"/>
    </row>
    <row r="26" spans="2:13" s="21" customFormat="1">
      <c r="B26" s="302">
        <v>2021</v>
      </c>
      <c r="C26" s="183" t="s">
        <v>161</v>
      </c>
      <c r="D26" s="114">
        <v>99.723266866726505</v>
      </c>
      <c r="E26" s="114">
        <v>99.40489549964974</v>
      </c>
      <c r="I26" s="163"/>
      <c r="J26" s="163"/>
      <c r="K26" s="163"/>
      <c r="L26" s="163"/>
      <c r="M26" s="163"/>
    </row>
    <row r="27" spans="2:13" s="21" customFormat="1">
      <c r="B27" s="303"/>
      <c r="C27" s="183" t="s">
        <v>162</v>
      </c>
      <c r="D27" s="17">
        <v>101.35531454818518</v>
      </c>
      <c r="E27" s="17">
        <v>98.878483061625616</v>
      </c>
      <c r="I27" s="163"/>
      <c r="J27" s="163"/>
      <c r="K27" s="163"/>
      <c r="L27" s="163"/>
      <c r="M27" s="163"/>
    </row>
    <row r="28" spans="2:13" s="21" customFormat="1">
      <c r="B28" s="303"/>
      <c r="C28" s="183" t="s">
        <v>163</v>
      </c>
      <c r="D28" s="17">
        <v>103.51259939491621</v>
      </c>
      <c r="E28" s="17">
        <v>104.20925914590602</v>
      </c>
      <c r="I28" s="163"/>
      <c r="J28" s="163"/>
      <c r="K28" s="163"/>
      <c r="L28" s="163"/>
      <c r="M28" s="163"/>
    </row>
    <row r="29" spans="2:13" s="21" customFormat="1">
      <c r="B29" s="304"/>
      <c r="C29" s="170" t="s">
        <v>164</v>
      </c>
      <c r="D29" s="190">
        <v>105.84673930589467</v>
      </c>
      <c r="E29" s="190">
        <v>105.14578359960009</v>
      </c>
      <c r="I29" s="163"/>
      <c r="J29" s="163"/>
      <c r="K29" s="163"/>
      <c r="L29" s="163"/>
      <c r="M29" s="163"/>
    </row>
    <row r="30" spans="2:13" s="21" customFormat="1">
      <c r="B30" s="302">
        <v>2022</v>
      </c>
      <c r="C30" s="183" t="s">
        <v>161</v>
      </c>
      <c r="D30" s="114">
        <v>109.65593711173884</v>
      </c>
      <c r="E30" s="114">
        <v>106.69985649480049</v>
      </c>
      <c r="I30" s="163"/>
      <c r="J30" s="163"/>
      <c r="K30" s="163"/>
      <c r="L30" s="163"/>
      <c r="M30" s="163"/>
    </row>
    <row r="31" spans="2:13" s="21" customFormat="1">
      <c r="B31" s="303"/>
      <c r="C31" s="183" t="s">
        <v>162</v>
      </c>
      <c r="D31" s="17">
        <v>111.57906187806591</v>
      </c>
      <c r="E31" s="17">
        <v>107.25483394884142</v>
      </c>
      <c r="I31" s="163"/>
      <c r="J31" s="163"/>
      <c r="K31" s="163"/>
      <c r="L31" s="163"/>
      <c r="M31" s="163"/>
    </row>
    <row r="32" spans="2:13" s="21" customFormat="1">
      <c r="B32" s="303"/>
      <c r="C32" s="183" t="s">
        <v>163</v>
      </c>
      <c r="D32" s="17">
        <v>113.21680839639518</v>
      </c>
      <c r="E32" s="17">
        <v>110.93972101501024</v>
      </c>
      <c r="I32" s="163"/>
      <c r="J32" s="163"/>
      <c r="K32" s="163"/>
      <c r="L32" s="163"/>
      <c r="M32" s="163"/>
    </row>
    <row r="33" spans="2:18" s="21" customFormat="1">
      <c r="B33" s="304"/>
      <c r="C33" s="170" t="s">
        <v>164</v>
      </c>
      <c r="D33" s="190">
        <v>115.83318061119654</v>
      </c>
      <c r="E33" s="190">
        <v>112.45434698333027</v>
      </c>
      <c r="I33" s="163"/>
      <c r="J33" s="163"/>
      <c r="K33" s="163"/>
      <c r="L33" s="163"/>
      <c r="M33" s="163"/>
    </row>
    <row r="34" spans="2:18" s="21" customFormat="1">
      <c r="B34" s="302">
        <v>2023</v>
      </c>
      <c r="C34" s="183" t="s">
        <v>161</v>
      </c>
      <c r="D34" s="114">
        <v>118.06515644732039</v>
      </c>
      <c r="E34" s="114">
        <v>116.21948814211775</v>
      </c>
      <c r="I34" s="163"/>
      <c r="J34" s="163"/>
      <c r="K34" s="163"/>
      <c r="L34" s="163"/>
      <c r="M34" s="163"/>
    </row>
    <row r="35" spans="2:18" s="21" customFormat="1">
      <c r="B35" s="303"/>
      <c r="C35" s="183" t="s">
        <v>162</v>
      </c>
      <c r="D35" s="17">
        <v>120.13934078271251</v>
      </c>
      <c r="E35" s="17">
        <v>116.51465997429149</v>
      </c>
      <c r="I35" s="163"/>
      <c r="J35" s="163"/>
      <c r="K35" s="163"/>
      <c r="L35" s="163"/>
      <c r="M35" s="163"/>
    </row>
    <row r="36" spans="2:18" s="21" customFormat="1">
      <c r="B36" s="303"/>
      <c r="C36" s="183" t="s">
        <v>163</v>
      </c>
      <c r="D36" s="17">
        <v>122.08555873158789</v>
      </c>
      <c r="E36" s="17">
        <v>120.80825392939001</v>
      </c>
      <c r="I36" s="163"/>
      <c r="J36" s="163"/>
      <c r="K36" s="163"/>
      <c r="L36" s="163"/>
      <c r="M36" s="163"/>
    </row>
    <row r="37" spans="2:18" s="21" customFormat="1">
      <c r="B37" s="304"/>
      <c r="C37" s="170" t="s">
        <v>164</v>
      </c>
      <c r="D37" s="190">
        <v>123.85960772308322</v>
      </c>
      <c r="E37" s="190">
        <v>121.99982316894847</v>
      </c>
      <c r="I37" s="163"/>
      <c r="J37" s="163"/>
      <c r="K37" s="163"/>
      <c r="L37" s="163"/>
      <c r="M37" s="163"/>
    </row>
    <row r="38" spans="2:18" s="21" customFormat="1">
      <c r="B38" s="302">
        <v>2024</v>
      </c>
      <c r="C38" s="183" t="s">
        <v>161</v>
      </c>
      <c r="D38" s="114">
        <v>125.36871428693618</v>
      </c>
      <c r="E38" s="114">
        <v>124.14234407795166</v>
      </c>
    </row>
    <row r="39" spans="2:18" s="21" customFormat="1">
      <c r="B39" s="303"/>
      <c r="C39" s="183" t="s">
        <v>162</v>
      </c>
      <c r="D39" s="17">
        <v>127.09624568960162</v>
      </c>
      <c r="E39" s="17">
        <v>125.04448542326888</v>
      </c>
    </row>
    <row r="40" spans="2:18" s="21" customFormat="1">
      <c r="B40" s="303"/>
      <c r="C40" s="183" t="s">
        <v>163</v>
      </c>
      <c r="D40" s="17">
        <v>128.19533695163202</v>
      </c>
      <c r="E40" s="17">
        <v>126.39787165324351</v>
      </c>
    </row>
    <row r="41" spans="2:18" s="21" customFormat="1">
      <c r="B41" s="304"/>
      <c r="C41" s="170" t="s">
        <v>164</v>
      </c>
      <c r="D41" s="190">
        <v>129.53445817915912</v>
      </c>
      <c r="E41" s="190">
        <v>127.34177384534117</v>
      </c>
      <c r="N41"/>
      <c r="O41"/>
      <c r="P41"/>
      <c r="Q41"/>
      <c r="R41" s="17"/>
    </row>
    <row r="42" spans="2:18" s="21" customFormat="1">
      <c r="B42"/>
      <c r="D42"/>
      <c r="E42"/>
      <c r="N42"/>
      <c r="O42"/>
      <c r="P42"/>
      <c r="Q42"/>
      <c r="R42" s="17"/>
    </row>
    <row r="43" spans="2:18" s="21" customFormat="1">
      <c r="B43"/>
      <c r="D43"/>
      <c r="E43"/>
      <c r="N43"/>
      <c r="O43"/>
      <c r="P43"/>
      <c r="Q43"/>
      <c r="R43" s="17"/>
    </row>
    <row r="44" spans="2:18" s="21" customFormat="1">
      <c r="B44"/>
      <c r="D44"/>
      <c r="E44"/>
      <c r="N44"/>
      <c r="O44"/>
      <c r="P44"/>
      <c r="Q44"/>
      <c r="R44" s="17"/>
    </row>
    <row r="45" spans="2:18" s="21" customFormat="1">
      <c r="B45"/>
      <c r="D45"/>
      <c r="E45"/>
      <c r="N45"/>
      <c r="O45"/>
      <c r="P45"/>
      <c r="Q45"/>
      <c r="R45" s="17"/>
    </row>
    <row r="46" spans="2:18" s="21" customFormat="1">
      <c r="B46"/>
      <c r="D46"/>
      <c r="E46"/>
      <c r="N46"/>
      <c r="O46"/>
      <c r="P46"/>
      <c r="Q46"/>
      <c r="R46" s="17"/>
    </row>
    <row r="47" spans="2:18" s="21" customFormat="1">
      <c r="B47"/>
      <c r="D47"/>
      <c r="E47"/>
      <c r="N47"/>
      <c r="O47"/>
      <c r="P47"/>
      <c r="Q47"/>
      <c r="R47" s="17"/>
    </row>
    <row r="48" spans="2:18" s="21" customFormat="1">
      <c r="B48"/>
      <c r="D48"/>
      <c r="E48"/>
      <c r="N48"/>
      <c r="O48"/>
      <c r="P48"/>
      <c r="Q48"/>
      <c r="R48" s="17"/>
    </row>
    <row r="49" spans="2:18" s="21" customFormat="1">
      <c r="B49"/>
      <c r="D49"/>
      <c r="E49"/>
      <c r="N49"/>
      <c r="O49"/>
      <c r="P49"/>
      <c r="Q49"/>
      <c r="R49" s="17"/>
    </row>
    <row r="50" spans="2:18" s="21" customFormat="1">
      <c r="B50"/>
      <c r="D50"/>
      <c r="E50"/>
      <c r="N50"/>
      <c r="O50"/>
      <c r="P50"/>
      <c r="Q50"/>
      <c r="R50" s="17"/>
    </row>
    <row r="51" spans="2:18" s="21" customFormat="1">
      <c r="B51"/>
      <c r="D51"/>
      <c r="E51"/>
      <c r="N51"/>
      <c r="O51"/>
      <c r="P51"/>
      <c r="Q51"/>
      <c r="R51" s="17"/>
    </row>
    <row r="52" spans="2:18" s="21" customFormat="1">
      <c r="B52"/>
      <c r="D52"/>
      <c r="E52"/>
      <c r="N52"/>
      <c r="O52"/>
      <c r="P52"/>
      <c r="Q52"/>
      <c r="R52" s="17"/>
    </row>
    <row r="53" spans="2:18" s="21" customFormat="1">
      <c r="B53"/>
      <c r="D53"/>
      <c r="E53"/>
      <c r="N53"/>
      <c r="O53"/>
      <c r="P53"/>
      <c r="Q53"/>
      <c r="R53" s="17"/>
    </row>
    <row r="54" spans="2:18" s="21" customFormat="1">
      <c r="B54"/>
      <c r="D54"/>
      <c r="E54"/>
    </row>
    <row r="55" spans="2:18" s="21" customFormat="1">
      <c r="B55"/>
      <c r="D55"/>
      <c r="E55"/>
    </row>
    <row r="56" spans="2:18" s="21" customFormat="1">
      <c r="B56"/>
      <c r="D56"/>
      <c r="E56"/>
    </row>
    <row r="57" spans="2:18" s="21" customFormat="1">
      <c r="B57"/>
      <c r="D57"/>
      <c r="E57"/>
    </row>
    <row r="58" spans="2:18" s="21" customFormat="1">
      <c r="B58"/>
      <c r="D58"/>
      <c r="E58"/>
    </row>
    <row r="59" spans="2:18" s="21" customFormat="1">
      <c r="B59"/>
      <c r="D59"/>
      <c r="E59"/>
    </row>
    <row r="60" spans="2:18" s="21" customFormat="1">
      <c r="B60"/>
      <c r="D60"/>
      <c r="E60"/>
    </row>
    <row r="61" spans="2:18" s="21" customFormat="1">
      <c r="B61"/>
      <c r="D61"/>
      <c r="E61"/>
    </row>
    <row r="62" spans="2:18" s="21" customFormat="1">
      <c r="B62"/>
      <c r="D62"/>
      <c r="E62"/>
    </row>
    <row r="63" spans="2:18" s="21" customFormat="1">
      <c r="B63"/>
      <c r="D63"/>
      <c r="E63"/>
    </row>
    <row r="64" spans="2:18" s="21" customFormat="1">
      <c r="B64"/>
      <c r="D64"/>
      <c r="E64"/>
    </row>
    <row r="65" spans="2:5" s="21" customFormat="1">
      <c r="B65"/>
      <c r="D65"/>
      <c r="E65"/>
    </row>
    <row r="66" spans="2:5" s="21" customFormat="1">
      <c r="B66"/>
      <c r="D66"/>
      <c r="E66"/>
    </row>
    <row r="67" spans="2:5" s="21" customFormat="1">
      <c r="B67"/>
      <c r="D67"/>
      <c r="E67"/>
    </row>
    <row r="68" spans="2:5" s="21" customFormat="1">
      <c r="B68"/>
      <c r="D68"/>
      <c r="E68"/>
    </row>
    <row r="69" spans="2:5" s="21" customFormat="1">
      <c r="B69"/>
      <c r="D69"/>
      <c r="E69"/>
    </row>
    <row r="70" spans="2:5" s="21" customFormat="1">
      <c r="B70"/>
      <c r="D70"/>
      <c r="E70"/>
    </row>
    <row r="71" spans="2:5" s="21" customFormat="1">
      <c r="B71"/>
      <c r="D71"/>
      <c r="E71"/>
    </row>
    <row r="72" spans="2:5" s="21" customFormat="1">
      <c r="B72"/>
      <c r="D72"/>
      <c r="E72"/>
    </row>
    <row r="73" spans="2:5" s="21" customFormat="1">
      <c r="B73"/>
      <c r="D73"/>
      <c r="E73"/>
    </row>
    <row r="74" spans="2:5" s="21" customFormat="1">
      <c r="B74"/>
      <c r="D74"/>
      <c r="E74"/>
    </row>
    <row r="75" spans="2:5" s="21" customFormat="1">
      <c r="B75"/>
      <c r="D75"/>
      <c r="E75"/>
    </row>
    <row r="76" spans="2:5" s="21" customFormat="1">
      <c r="B76"/>
      <c r="D76"/>
      <c r="E76"/>
    </row>
    <row r="77" spans="2:5" s="21" customFormat="1">
      <c r="B77"/>
      <c r="D77"/>
      <c r="E77"/>
    </row>
    <row r="78" spans="2:5" s="21" customFormat="1">
      <c r="B78"/>
      <c r="D78"/>
      <c r="E78"/>
    </row>
    <row r="79" spans="2:5" s="21" customFormat="1">
      <c r="B79"/>
      <c r="D79"/>
      <c r="E79"/>
    </row>
    <row r="80" spans="2:5" s="21" customFormat="1">
      <c r="B80"/>
      <c r="D80"/>
      <c r="E80"/>
    </row>
    <row r="81" spans="2:42" s="21" customFormat="1">
      <c r="B81"/>
      <c r="D81"/>
      <c r="E81"/>
    </row>
    <row r="82" spans="2:42" s="21" customFormat="1">
      <c r="B82"/>
      <c r="D82"/>
      <c r="E82"/>
    </row>
    <row r="83" spans="2:42" s="21" customFormat="1">
      <c r="B83"/>
      <c r="D83"/>
      <c r="E83"/>
    </row>
    <row r="84" spans="2:42" s="21" customFormat="1">
      <c r="B84"/>
      <c r="D84"/>
      <c r="E84"/>
    </row>
    <row r="85" spans="2:42" s="21" customFormat="1">
      <c r="B85"/>
      <c r="D85"/>
      <c r="E85"/>
    </row>
    <row r="86" spans="2:42" s="21" customFormat="1">
      <c r="B86"/>
      <c r="D86"/>
      <c r="E86"/>
    </row>
    <row r="87" spans="2:42" s="21" customFormat="1">
      <c r="B87"/>
      <c r="D87"/>
      <c r="E87"/>
    </row>
    <row r="88" spans="2:42" s="21" customFormat="1">
      <c r="B88"/>
      <c r="D88"/>
      <c r="E88"/>
    </row>
    <row r="89" spans="2:42" s="21" customFormat="1">
      <c r="B89"/>
      <c r="D89"/>
      <c r="E89"/>
    </row>
    <row r="90" spans="2:42" s="21" customFormat="1">
      <c r="B90"/>
      <c r="D90"/>
      <c r="E90"/>
    </row>
    <row r="91" spans="2:42" s="21" customFormat="1">
      <c r="B91"/>
      <c r="D91"/>
      <c r="E91"/>
    </row>
    <row r="92" spans="2:42" s="21" customFormat="1">
      <c r="B92"/>
      <c r="D92"/>
      <c r="E92"/>
    </row>
    <row r="93" spans="2:42" s="21" customFormat="1">
      <c r="B93"/>
      <c r="D93"/>
      <c r="E93"/>
    </row>
    <row r="94" spans="2:42" s="21" customFormat="1">
      <c r="B94"/>
      <c r="D94"/>
      <c r="E94"/>
    </row>
    <row r="95" spans="2:42" s="21" customFormat="1">
      <c r="B95"/>
      <c r="D95"/>
      <c r="E95"/>
    </row>
    <row r="96" spans="2:42" s="21" customFormat="1">
      <c r="B96"/>
      <c r="D96"/>
      <c r="E96"/>
      <c r="AN96"/>
      <c r="AO96"/>
      <c r="AP96"/>
    </row>
    <row r="97" spans="2:42" s="21" customFormat="1">
      <c r="B97"/>
      <c r="D97"/>
      <c r="E97"/>
      <c r="AN97"/>
      <c r="AO97"/>
      <c r="AP97"/>
    </row>
    <row r="98" spans="2:42">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2:42">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row>
    <row r="100" spans="2:42">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row>
    <row r="101" spans="2:42">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row>
    <row r="102" spans="2:42">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row>
    <row r="103" spans="2:42">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row>
    <row r="104" spans="2:42">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row>
    <row r="105" spans="2:42">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row>
    <row r="106" spans="2:42">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row>
    <row r="107" spans="2:42">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row>
    <row r="108" spans="2:42">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row>
    <row r="109" spans="2:42">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row>
    <row r="110" spans="2:42">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row>
    <row r="111" spans="2:42">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row>
    <row r="112" spans="2:42">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row>
    <row r="113" spans="14:39">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row>
    <row r="114" spans="14:39">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4:39">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row>
    <row r="116" spans="14:39">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row>
    <row r="117" spans="14:39">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row>
    <row r="118" spans="14:39">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row>
    <row r="119" spans="14:39">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row>
    <row r="120" spans="14:39">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row>
    <row r="121" spans="14:39">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row>
    <row r="122" spans="14:39">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row>
    <row r="123" spans="14:39">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row>
    <row r="124" spans="14:39">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row>
    <row r="125" spans="14:39">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row>
    <row r="126" spans="14:39">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row>
    <row r="127" spans="14:39">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row>
    <row r="128" spans="14:39">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row>
    <row r="129" spans="14:39">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row>
    <row r="130" spans="14:39">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row>
    <row r="131" spans="14:39">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row>
    <row r="132" spans="14:39">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row>
    <row r="133" spans="14:39">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row>
    <row r="134" spans="14:39">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row>
    <row r="135" spans="14:39">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row>
    <row r="136" spans="14:39">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row>
    <row r="137" spans="14:39">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row>
    <row r="138" spans="14:39">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row>
    <row r="139" spans="14:39">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row>
    <row r="140" spans="14:39">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row>
    <row r="141" spans="14:39">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row>
    <row r="142" spans="14:39">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row>
    <row r="143" spans="14:39">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row>
    <row r="144" spans="14:39">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row>
    <row r="145" spans="14:39">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row>
    <row r="146" spans="14:39">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row>
    <row r="147" spans="14:39">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row>
    <row r="148" spans="14:39">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row>
    <row r="149" spans="14:39">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row>
    <row r="150" spans="14:39">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row>
    <row r="151" spans="14:39">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row>
    <row r="152" spans="14:39">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row>
    <row r="153" spans="14:39">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row>
    <row r="154" spans="14:39">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row>
    <row r="155" spans="14:39" ht="14.45" customHeight="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row>
    <row r="156" spans="14:39">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row>
    <row r="157" spans="14:39">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row>
    <row r="158" spans="14:39">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row>
    <row r="159" spans="14:39">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row>
    <row r="160" spans="14:39">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row>
    <row r="161" spans="14:39">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row>
    <row r="162" spans="14:39">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row>
    <row r="163" spans="14:39">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row>
    <row r="164" spans="14:39">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row>
    <row r="165" spans="14:39">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row>
    <row r="166" spans="14:39">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row>
    <row r="167" spans="14:39">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row>
    <row r="168" spans="14:39">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row>
    <row r="169" spans="14:39">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row>
    <row r="170" spans="14:39">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row>
    <row r="171" spans="14:39">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row>
    <row r="172" spans="14:39">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row>
    <row r="173" spans="14:39">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row>
    <row r="174" spans="14:39">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row>
    <row r="175" spans="14:39">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row>
    <row r="176" spans="14:39">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row>
    <row r="177" spans="14:39">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row>
    <row r="178" spans="14:39">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row>
    <row r="179" spans="14:39">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row>
    <row r="180" spans="14:39">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row>
    <row r="181" spans="14:39">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row>
    <row r="182" spans="14:39">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row>
    <row r="183" spans="14:39">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row>
    <row r="184" spans="14:39">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row>
    <row r="185" spans="14:39">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row>
    <row r="186" spans="14:39">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row>
    <row r="187" spans="14:39">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row>
    <row r="188" spans="14:39">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row>
    <row r="189" spans="14:39">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row>
    <row r="190" spans="14:39">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row>
    <row r="191" spans="14:39">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row>
    <row r="192" spans="14:39">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row>
    <row r="193" spans="14:39">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row>
    <row r="194" spans="14:39">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row>
    <row r="195" spans="14:39">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row>
    <row r="196" spans="14:39">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row>
    <row r="197" spans="14:39">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row>
    <row r="198" spans="14:39">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row>
    <row r="199" spans="14:39">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row>
    <row r="200" spans="14:39">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row>
    <row r="201" spans="14:39">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row>
    <row r="202" spans="14:39">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row>
    <row r="203" spans="14:39">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row>
    <row r="204" spans="14:39">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row>
    <row r="205" spans="14:39">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row>
    <row r="206" spans="14:39">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row>
    <row r="207" spans="14:39">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row>
    <row r="208" spans="14:39">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row>
    <row r="209" spans="14:39">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row>
    <row r="210" spans="14:39">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row>
    <row r="211" spans="14:39">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row>
    <row r="212" spans="14:39">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row>
    <row r="213" spans="14:39">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row>
    <row r="214" spans="14:39">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row>
    <row r="215" spans="14:39">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row>
    <row r="216" spans="14:39">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row>
    <row r="217" spans="14:39">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row>
    <row r="218" spans="14:39">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row>
    <row r="219" spans="14:39">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row>
    <row r="220" spans="14:39">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row>
    <row r="221" spans="14:39">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row>
    <row r="222" spans="14:39">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row>
    <row r="223" spans="14:39">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row>
    <row r="224" spans="14:39">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row>
    <row r="225" spans="14:39">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row>
    <row r="226" spans="14:39">
      <c r="N226" s="21"/>
      <c r="O226" s="21"/>
      <c r="P226" s="21"/>
      <c r="Q226" s="21"/>
      <c r="R226" s="21"/>
      <c r="S226" s="21"/>
      <c r="T226" s="21"/>
      <c r="U226" s="21"/>
      <c r="V226" s="21"/>
      <c r="W226" s="21"/>
      <c r="X226" s="21"/>
      <c r="Y226" s="21"/>
      <c r="Z226" s="21"/>
    </row>
    <row r="227" spans="14:39">
      <c r="N227" s="21"/>
      <c r="O227" s="21"/>
      <c r="P227" s="21"/>
      <c r="Q227" s="21"/>
      <c r="R227" s="21"/>
      <c r="S227" s="21"/>
      <c r="T227" s="21"/>
      <c r="U227" s="21"/>
      <c r="V227" s="21"/>
      <c r="W227" s="21"/>
      <c r="X227" s="21"/>
      <c r="Y227" s="21"/>
      <c r="Z227" s="21"/>
    </row>
    <row r="228" spans="14:39">
      <c r="N228" s="21"/>
      <c r="O228" s="21"/>
      <c r="P228" s="21"/>
      <c r="Q228" s="21"/>
      <c r="R228" s="21"/>
      <c r="S228" s="21"/>
      <c r="T228" s="21"/>
      <c r="U228" s="21"/>
      <c r="V228" s="21"/>
      <c r="W228" s="21"/>
      <c r="X228" s="21"/>
      <c r="Y228" s="21"/>
      <c r="Z228" s="21"/>
    </row>
    <row r="229" spans="14:39">
      <c r="N229" s="21"/>
      <c r="O229" s="21"/>
      <c r="P229" s="21"/>
      <c r="Q229" s="21"/>
      <c r="R229" s="21"/>
      <c r="S229" s="21"/>
      <c r="T229" s="21"/>
      <c r="U229" s="21"/>
      <c r="V229" s="21"/>
      <c r="W229" s="21"/>
      <c r="X229" s="21"/>
      <c r="Y229" s="21"/>
      <c r="Z229" s="21"/>
    </row>
  </sheetData>
  <mergeCells count="9">
    <mergeCell ref="B30:B33"/>
    <mergeCell ref="B34:B37"/>
    <mergeCell ref="B38:B41"/>
    <mergeCell ref="B6:B9"/>
    <mergeCell ref="B10:B13"/>
    <mergeCell ref="B14:B17"/>
    <mergeCell ref="B18:B21"/>
    <mergeCell ref="B22:B25"/>
    <mergeCell ref="B26:B29"/>
  </mergeCells>
  <hyperlinks>
    <hyperlink ref="A1" location="'ÍNDICE GRÁFICOS'!A1" display="Ir al índice de gráficos" xr:uid="{5C5CECAF-E0D5-4A26-AFC1-170C34889852}"/>
  </hyperlinks>
  <pageMargins left="0.7" right="0.7" top="0.75" bottom="0.75"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199A-AC6F-4E2C-BBDC-F0E4C81FCFEB}">
  <dimension ref="A1:AN229"/>
  <sheetViews>
    <sheetView showGridLines="0" zoomScale="92" zoomScaleNormal="92" workbookViewId="0"/>
  </sheetViews>
  <sheetFormatPr baseColWidth="10" defaultRowHeight="15"/>
  <cols>
    <col min="2" max="2" width="14" style="21" customWidth="1"/>
    <col min="3" max="3" width="13.42578125" style="21" customWidth="1"/>
    <col min="4" max="4" width="8.7109375" style="21" customWidth="1"/>
    <col min="5" max="5" width="11.5703125" style="21"/>
    <col min="6" max="6" width="15.7109375" style="21" bestFit="1" customWidth="1"/>
    <col min="7" max="11" width="11.5703125" style="21"/>
    <col min="12" max="17" width="10.42578125" customWidth="1"/>
    <col min="18" max="22" width="5" customWidth="1"/>
    <col min="23" max="25" width="10.42578125" customWidth="1"/>
    <col min="33" max="33" width="8.42578125" customWidth="1"/>
    <col min="37" max="37" width="8.28515625" customWidth="1"/>
  </cols>
  <sheetData>
    <row r="1" spans="1:37">
      <c r="A1" s="261" t="s">
        <v>303</v>
      </c>
    </row>
    <row r="3" spans="1:37" ht="16.5">
      <c r="B3" s="24" t="s">
        <v>317</v>
      </c>
      <c r="C3"/>
      <c r="D3"/>
      <c r="G3" s="184"/>
      <c r="H3" s="184"/>
      <c r="I3" s="184"/>
      <c r="J3" s="184"/>
      <c r="K3" s="184"/>
      <c r="L3" s="21"/>
      <c r="M3" s="21"/>
      <c r="N3" s="21"/>
      <c r="O3" s="21"/>
      <c r="P3" s="21"/>
      <c r="Q3" s="21"/>
      <c r="R3" s="21"/>
      <c r="S3" s="21"/>
      <c r="T3" s="21"/>
      <c r="U3" s="21"/>
      <c r="V3" s="21"/>
      <c r="W3" s="21"/>
      <c r="X3" s="21"/>
      <c r="Y3" s="21"/>
      <c r="Z3" s="21"/>
      <c r="AA3" s="21"/>
      <c r="AB3" s="21"/>
      <c r="AC3" s="21"/>
      <c r="AD3" s="21"/>
      <c r="AE3" s="21"/>
      <c r="AF3" s="21"/>
      <c r="AG3" s="21"/>
      <c r="AH3" s="21"/>
      <c r="AI3" s="21"/>
      <c r="AJ3" s="21"/>
      <c r="AK3" s="21"/>
    </row>
    <row r="4" spans="1:37" s="21" customFormat="1" ht="14.45" customHeight="1"/>
    <row r="5" spans="1:37" s="21" customFormat="1">
      <c r="C5" s="186" t="s">
        <v>131</v>
      </c>
      <c r="D5" s="187"/>
      <c r="G5" s="188"/>
      <c r="H5" s="187"/>
      <c r="I5" s="187"/>
      <c r="J5" s="187"/>
      <c r="L5" s="17"/>
      <c r="M5" s="17"/>
      <c r="N5" s="17"/>
      <c r="O5" s="17"/>
      <c r="P5" s="17"/>
    </row>
    <row r="6" spans="1:37" s="21" customFormat="1">
      <c r="B6" s="21" t="s">
        <v>175</v>
      </c>
      <c r="C6" s="175">
        <v>1.2222195113428975</v>
      </c>
      <c r="D6" s="175"/>
      <c r="G6" s="17"/>
      <c r="H6" s="17"/>
      <c r="I6" s="17"/>
      <c r="J6" s="17"/>
      <c r="K6" s="17"/>
      <c r="L6" s="17"/>
      <c r="M6" s="17"/>
      <c r="N6" s="17"/>
      <c r="O6" s="17"/>
      <c r="P6" s="17"/>
    </row>
    <row r="7" spans="1:37" s="21" customFormat="1">
      <c r="B7" s="189" t="s">
        <v>157</v>
      </c>
      <c r="C7" s="175">
        <v>1.1859769483417131</v>
      </c>
      <c r="D7" s="175"/>
      <c r="E7" s="175"/>
      <c r="F7" s="175"/>
      <c r="G7" s="17"/>
      <c r="H7" s="17"/>
      <c r="I7" s="17"/>
      <c r="J7" s="17"/>
      <c r="K7" s="17"/>
    </row>
    <row r="8" spans="1:37" s="21" customFormat="1">
      <c r="B8" s="189" t="s">
        <v>158</v>
      </c>
      <c r="C8" s="175">
        <v>1.1072559707846814</v>
      </c>
      <c r="D8" s="175"/>
      <c r="E8" s="175"/>
      <c r="F8" s="175"/>
      <c r="G8" s="163"/>
      <c r="H8" s="163"/>
      <c r="I8" s="163"/>
      <c r="J8" s="163"/>
      <c r="K8" s="163"/>
    </row>
    <row r="9" spans="1:37" s="21" customFormat="1">
      <c r="B9" s="189" t="s">
        <v>159</v>
      </c>
      <c r="C9" s="175">
        <v>1.3151191581859065</v>
      </c>
      <c r="D9" s="175"/>
      <c r="E9" s="175"/>
      <c r="F9" s="175"/>
      <c r="G9" s="163"/>
      <c r="H9" s="163"/>
      <c r="I9" s="163"/>
      <c r="J9" s="163"/>
      <c r="K9" s="163"/>
    </row>
    <row r="10" spans="1:37" s="21" customFormat="1">
      <c r="B10" s="189" t="s">
        <v>160</v>
      </c>
      <c r="C10" s="175">
        <v>0.86225543342970068</v>
      </c>
      <c r="D10" s="175"/>
      <c r="E10" s="175"/>
      <c r="F10" s="175"/>
      <c r="G10" s="163"/>
      <c r="H10" s="163"/>
      <c r="I10" s="163"/>
      <c r="J10" s="163"/>
      <c r="K10" s="163"/>
    </row>
    <row r="11" spans="1:37" s="21" customFormat="1">
      <c r="B11" s="189" t="s">
        <v>129</v>
      </c>
      <c r="C11" s="175">
        <v>0.97643413293680525</v>
      </c>
      <c r="D11" s="175"/>
      <c r="E11" s="175"/>
      <c r="F11" s="175"/>
      <c r="G11" s="163"/>
      <c r="H11" s="163"/>
      <c r="I11" s="163"/>
      <c r="J11" s="163"/>
      <c r="K11" s="163"/>
    </row>
    <row r="12" spans="1:37" s="21" customFormat="1">
      <c r="B12" s="189" t="s">
        <v>171</v>
      </c>
      <c r="C12" s="175">
        <v>1.1242137616924701</v>
      </c>
      <c r="D12" s="175"/>
      <c r="E12" s="175"/>
      <c r="F12" s="175"/>
      <c r="G12" s="163"/>
      <c r="H12" s="163"/>
      <c r="I12" s="163"/>
      <c r="J12" s="163"/>
      <c r="K12" s="163"/>
    </row>
    <row r="13" spans="1:37" s="21" customFormat="1">
      <c r="B13" s="189" t="s">
        <v>172</v>
      </c>
      <c r="C13" s="175">
        <v>1.2142570873659757</v>
      </c>
      <c r="D13" s="175"/>
      <c r="E13" s="175"/>
      <c r="F13" s="175"/>
      <c r="G13" s="163"/>
      <c r="H13" s="163"/>
      <c r="I13" s="163"/>
      <c r="J13" s="163"/>
      <c r="K13" s="163"/>
    </row>
    <row r="14" spans="1:37" s="21" customFormat="1">
      <c r="B14" s="189" t="s">
        <v>173</v>
      </c>
      <c r="C14" s="175">
        <v>1.1827367191374989</v>
      </c>
      <c r="D14" s="175"/>
      <c r="E14" s="175"/>
      <c r="F14" s="175"/>
      <c r="G14" s="163"/>
      <c r="H14" s="163"/>
      <c r="I14" s="163"/>
      <c r="J14" s="163"/>
      <c r="K14" s="163"/>
    </row>
    <row r="15" spans="1:37" s="21" customFormat="1">
      <c r="B15" s="189" t="s">
        <v>174</v>
      </c>
      <c r="C15" s="175">
        <v>1.1659045157431802</v>
      </c>
      <c r="D15" s="175"/>
      <c r="E15" s="175"/>
      <c r="F15" s="175"/>
      <c r="G15" s="163"/>
      <c r="H15" s="163"/>
      <c r="I15" s="163"/>
      <c r="J15" s="163"/>
      <c r="K15" s="163"/>
    </row>
    <row r="16" spans="1:37" s="21" customFormat="1">
      <c r="D16" s="175"/>
      <c r="G16" s="163"/>
      <c r="H16" s="163"/>
      <c r="I16" s="163"/>
      <c r="J16" s="163"/>
      <c r="K16" s="163"/>
    </row>
    <row r="17" spans="2:11" s="21" customFormat="1">
      <c r="G17" s="163"/>
      <c r="H17" s="163"/>
      <c r="I17" s="163"/>
      <c r="J17" s="163"/>
      <c r="K17" s="163"/>
    </row>
    <row r="18" spans="2:11" s="21" customFormat="1">
      <c r="B18" t="s">
        <v>318</v>
      </c>
      <c r="G18" s="163"/>
      <c r="H18" s="163"/>
      <c r="I18" s="163"/>
      <c r="J18" s="163"/>
      <c r="K18" s="163"/>
    </row>
    <row r="19" spans="2:11" s="21" customFormat="1">
      <c r="D19" s="175"/>
      <c r="G19" s="163"/>
      <c r="H19" s="163"/>
      <c r="I19" s="163"/>
      <c r="J19" s="163"/>
      <c r="K19" s="163"/>
    </row>
    <row r="20" spans="2:11" s="21" customFormat="1">
      <c r="G20" s="163"/>
      <c r="H20" s="163"/>
      <c r="I20" s="163"/>
      <c r="J20" s="163"/>
      <c r="K20" s="163"/>
    </row>
    <row r="21" spans="2:11" s="21" customFormat="1">
      <c r="G21" s="163"/>
      <c r="H21" s="163"/>
      <c r="I21" s="163"/>
      <c r="J21" s="163"/>
      <c r="K21" s="163"/>
    </row>
    <row r="22" spans="2:11" s="21" customFormat="1">
      <c r="G22" s="163"/>
      <c r="H22" s="163"/>
      <c r="I22" s="163"/>
      <c r="J22" s="163"/>
      <c r="K22" s="163"/>
    </row>
    <row r="23" spans="2:11" s="21" customFormat="1">
      <c r="G23" s="163"/>
      <c r="H23" s="163"/>
      <c r="I23" s="163"/>
      <c r="J23" s="163"/>
      <c r="K23" s="163"/>
    </row>
    <row r="24" spans="2:11" s="21" customFormat="1">
      <c r="G24" s="163"/>
      <c r="H24" s="163"/>
      <c r="I24" s="163"/>
      <c r="J24" s="163"/>
      <c r="K24" s="163"/>
    </row>
    <row r="25" spans="2:11" s="21" customFormat="1">
      <c r="G25" s="163"/>
      <c r="H25" s="163"/>
      <c r="I25" s="163"/>
      <c r="J25" s="163"/>
    </row>
    <row r="26" spans="2:11" s="21" customFormat="1">
      <c r="G26" s="163"/>
      <c r="H26" s="163"/>
      <c r="I26" s="163"/>
      <c r="J26" s="163"/>
      <c r="K26" s="163"/>
    </row>
    <row r="27" spans="2:11" s="21" customFormat="1">
      <c r="G27" s="163"/>
      <c r="H27" s="163"/>
      <c r="I27" s="163"/>
      <c r="J27" s="163"/>
      <c r="K27" s="163"/>
    </row>
    <row r="28" spans="2:11" s="21" customFormat="1">
      <c r="G28" s="163"/>
      <c r="H28" s="163"/>
      <c r="I28" s="163"/>
      <c r="J28" s="163"/>
      <c r="K28" s="163"/>
    </row>
    <row r="29" spans="2:11" s="21" customFormat="1">
      <c r="G29" s="163"/>
      <c r="H29" s="163"/>
      <c r="I29" s="163"/>
      <c r="J29" s="163"/>
      <c r="K29" s="163"/>
    </row>
    <row r="30" spans="2:11" s="21" customFormat="1">
      <c r="G30" s="163"/>
      <c r="H30" s="163"/>
      <c r="I30" s="163"/>
      <c r="J30" s="163"/>
      <c r="K30" s="163"/>
    </row>
    <row r="31" spans="2:11" s="21" customFormat="1">
      <c r="G31" s="163"/>
      <c r="H31" s="163"/>
      <c r="I31" s="163"/>
      <c r="J31" s="163"/>
      <c r="K31" s="163"/>
    </row>
    <row r="32" spans="2:11" s="21" customFormat="1">
      <c r="G32" s="163"/>
      <c r="H32" s="163"/>
      <c r="I32" s="163"/>
      <c r="J32" s="163"/>
      <c r="K32" s="163"/>
    </row>
    <row r="33" spans="7:16" s="21" customFormat="1">
      <c r="G33" s="163"/>
      <c r="H33" s="163"/>
      <c r="I33" s="163"/>
      <c r="J33" s="163"/>
      <c r="K33" s="163"/>
    </row>
    <row r="34" spans="7:16" s="21" customFormat="1">
      <c r="G34" s="163"/>
      <c r="H34" s="163"/>
      <c r="I34" s="163"/>
      <c r="J34" s="163"/>
      <c r="K34" s="163"/>
    </row>
    <row r="35" spans="7:16" s="21" customFormat="1">
      <c r="G35" s="163"/>
      <c r="H35" s="163"/>
      <c r="I35" s="163"/>
      <c r="J35" s="163"/>
      <c r="K35" s="163"/>
    </row>
    <row r="36" spans="7:16" s="21" customFormat="1">
      <c r="G36" s="163"/>
      <c r="H36" s="163"/>
      <c r="I36" s="163"/>
      <c r="J36" s="163"/>
      <c r="K36" s="163"/>
    </row>
    <row r="37" spans="7:16" s="21" customFormat="1">
      <c r="G37" s="163"/>
      <c r="H37" s="163"/>
      <c r="I37" s="163"/>
      <c r="J37" s="163"/>
      <c r="K37" s="163"/>
    </row>
    <row r="38" spans="7:16" s="21" customFormat="1"/>
    <row r="39" spans="7:16" s="21" customFormat="1"/>
    <row r="40" spans="7:16" s="21" customFormat="1"/>
    <row r="41" spans="7:16" s="21" customFormat="1">
      <c r="L41"/>
      <c r="M41"/>
      <c r="N41"/>
      <c r="O41"/>
      <c r="P41" s="17"/>
    </row>
    <row r="42" spans="7:16" s="21" customFormat="1">
      <c r="L42"/>
      <c r="M42"/>
      <c r="N42"/>
      <c r="O42"/>
      <c r="P42" s="17"/>
    </row>
    <row r="43" spans="7:16" s="21" customFormat="1">
      <c r="L43"/>
      <c r="M43"/>
      <c r="N43"/>
      <c r="O43"/>
      <c r="P43" s="17"/>
    </row>
    <row r="44" spans="7:16" s="21" customFormat="1">
      <c r="L44"/>
      <c r="M44"/>
      <c r="N44"/>
      <c r="O44"/>
      <c r="P44" s="17"/>
    </row>
    <row r="45" spans="7:16" s="21" customFormat="1">
      <c r="L45"/>
      <c r="M45"/>
      <c r="N45"/>
      <c r="O45"/>
      <c r="P45" s="17"/>
    </row>
    <row r="46" spans="7:16" s="21" customFormat="1">
      <c r="L46"/>
      <c r="M46"/>
      <c r="N46"/>
      <c r="O46"/>
      <c r="P46" s="17"/>
    </row>
    <row r="47" spans="7:16" s="21" customFormat="1">
      <c r="L47"/>
      <c r="M47"/>
      <c r="N47"/>
      <c r="O47"/>
      <c r="P47" s="17"/>
    </row>
    <row r="48" spans="7:16" s="21" customFormat="1">
      <c r="L48"/>
      <c r="M48"/>
      <c r="N48"/>
      <c r="O48"/>
      <c r="P48" s="17"/>
    </row>
    <row r="49" spans="12:16" s="21" customFormat="1">
      <c r="L49"/>
      <c r="M49"/>
      <c r="N49"/>
      <c r="O49"/>
      <c r="P49" s="17"/>
    </row>
    <row r="50" spans="12:16" s="21" customFormat="1">
      <c r="L50"/>
      <c r="M50"/>
      <c r="N50"/>
      <c r="O50"/>
      <c r="P50" s="17"/>
    </row>
    <row r="51" spans="12:16" s="21" customFormat="1">
      <c r="L51"/>
      <c r="M51"/>
      <c r="N51"/>
      <c r="O51"/>
      <c r="P51" s="17"/>
    </row>
    <row r="52" spans="12:16" s="21" customFormat="1">
      <c r="L52"/>
      <c r="M52"/>
      <c r="N52"/>
      <c r="O52"/>
      <c r="P52" s="17"/>
    </row>
    <row r="53" spans="12:16" s="21" customFormat="1">
      <c r="L53"/>
      <c r="M53"/>
      <c r="N53"/>
      <c r="O53"/>
      <c r="P53" s="17"/>
    </row>
    <row r="54" spans="12:16" s="21" customFormat="1"/>
    <row r="55" spans="12:16" s="21" customFormat="1"/>
    <row r="56" spans="12:16" s="21" customFormat="1"/>
    <row r="57" spans="12:16" s="21" customFormat="1"/>
    <row r="58" spans="12:16" s="21" customFormat="1"/>
    <row r="59" spans="12:16" s="21" customFormat="1"/>
    <row r="60" spans="12:16" s="21" customFormat="1"/>
    <row r="61" spans="12:16" s="21" customFormat="1"/>
    <row r="62" spans="12:16" s="21" customFormat="1"/>
    <row r="63" spans="12:16" s="21" customFormat="1"/>
    <row r="64" spans="12:16"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pans="38:40" s="21" customFormat="1"/>
    <row r="82" spans="38:40" s="21" customFormat="1"/>
    <row r="83" spans="38:40" s="21" customFormat="1"/>
    <row r="84" spans="38:40" s="21" customFormat="1"/>
    <row r="85" spans="38:40" s="21" customFormat="1"/>
    <row r="86" spans="38:40" s="21" customFormat="1"/>
    <row r="87" spans="38:40" s="21" customFormat="1"/>
    <row r="88" spans="38:40" s="21" customFormat="1"/>
    <row r="89" spans="38:40" s="21" customFormat="1"/>
    <row r="90" spans="38:40" s="21" customFormat="1"/>
    <row r="91" spans="38:40" s="21" customFormat="1"/>
    <row r="92" spans="38:40" s="21" customFormat="1"/>
    <row r="93" spans="38:40" s="21" customFormat="1"/>
    <row r="94" spans="38:40" s="21" customFormat="1"/>
    <row r="95" spans="38:40" s="21" customFormat="1"/>
    <row r="96" spans="38:40" s="21" customFormat="1">
      <c r="AL96"/>
      <c r="AM96"/>
      <c r="AN96"/>
    </row>
    <row r="97" spans="12:40" s="21" customFormat="1">
      <c r="AL97"/>
      <c r="AM97"/>
      <c r="AN97"/>
    </row>
    <row r="98" spans="12:40">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row>
    <row r="99" spans="12:40">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row>
    <row r="100" spans="12:40">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row>
    <row r="101" spans="12:40">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row>
    <row r="102" spans="12:40">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row>
    <row r="103" spans="12:40">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row>
    <row r="104" spans="12:40">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row>
    <row r="105" spans="12:40">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row>
    <row r="106" spans="12:40">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row>
    <row r="107" spans="12:40">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row>
    <row r="108" spans="12:40">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row>
    <row r="109" spans="12:40">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row>
    <row r="110" spans="12:40">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row>
    <row r="111" spans="12:40">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row>
    <row r="112" spans="12:40">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row>
    <row r="113" spans="12:37">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row>
    <row r="114" spans="12:37">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row>
    <row r="115" spans="12:37">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row>
    <row r="116" spans="12:37">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row>
    <row r="117" spans="12:37">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row>
    <row r="118" spans="12:37">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row>
    <row r="119" spans="12:37">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row>
    <row r="120" spans="12:37">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row>
    <row r="121" spans="12:37">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row>
    <row r="122" spans="12:37">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row>
    <row r="123" spans="12:37">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row>
    <row r="124" spans="12:37">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row>
    <row r="125" spans="12:37">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row>
    <row r="126" spans="12:37">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row>
    <row r="127" spans="12:37">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row>
    <row r="128" spans="12:37">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row>
    <row r="129" spans="12:37">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row>
    <row r="130" spans="12:37">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row>
    <row r="131" spans="12:37">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row>
    <row r="132" spans="12:37">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row>
    <row r="133" spans="12:37">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row>
    <row r="134" spans="12:37">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row>
    <row r="135" spans="12:37">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row>
    <row r="136" spans="12:37">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row>
    <row r="137" spans="12:37">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row>
    <row r="138" spans="12:37">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row>
    <row r="139" spans="12:37">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row>
    <row r="140" spans="12:37">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row>
    <row r="141" spans="12:37">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row>
    <row r="142" spans="12:37">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row>
    <row r="143" spans="12:37">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row>
    <row r="144" spans="12:37">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row>
    <row r="145" spans="12:37">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row>
    <row r="146" spans="12:37">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row>
    <row r="147" spans="12:37">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row>
    <row r="148" spans="12:37">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row>
    <row r="149" spans="12:37">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row>
    <row r="150" spans="12:37">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row>
    <row r="151" spans="12:37">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row>
    <row r="152" spans="12:37">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row>
    <row r="153" spans="12:37">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row>
    <row r="154" spans="12:37">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row>
    <row r="155" spans="12:37" ht="14.45" customHeight="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row>
    <row r="156" spans="12:37">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row>
    <row r="157" spans="12:37">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row>
    <row r="158" spans="12:37">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row>
    <row r="159" spans="12:37">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row>
    <row r="160" spans="12:37">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row>
    <row r="161" spans="12:37">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row>
    <row r="162" spans="12:37">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row>
    <row r="163" spans="12:37">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row>
    <row r="164" spans="12:37">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row>
    <row r="165" spans="12:37">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row>
    <row r="166" spans="12:37">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row>
    <row r="167" spans="12:37">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row>
    <row r="168" spans="12:37">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row>
    <row r="169" spans="12:37">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row>
    <row r="170" spans="12:37">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row>
    <row r="171" spans="12:37">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row>
    <row r="172" spans="12:37">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row>
    <row r="173" spans="12:37">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row>
    <row r="174" spans="12:37">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row>
    <row r="175" spans="12:37">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row>
    <row r="176" spans="12:37">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row>
    <row r="177" spans="12:37">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row>
    <row r="178" spans="12:37">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row>
    <row r="179" spans="12:37">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row>
    <row r="180" spans="12:37">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row>
    <row r="181" spans="12:37">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row>
    <row r="182" spans="12:37">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row>
    <row r="183" spans="12:37">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row>
    <row r="184" spans="12:37">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row>
    <row r="185" spans="12:37">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row>
    <row r="186" spans="12:37">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row>
    <row r="187" spans="12:37">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row>
    <row r="188" spans="12:37">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row>
    <row r="189" spans="12:37">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row>
    <row r="190" spans="12:37">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row>
    <row r="191" spans="12:37">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row>
    <row r="192" spans="12:37">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row>
    <row r="193" spans="12:37">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row>
    <row r="194" spans="12:37">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row>
    <row r="195" spans="12:37">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row>
    <row r="196" spans="12:37">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row>
    <row r="197" spans="12:37">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row>
    <row r="198" spans="12:37">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row>
    <row r="199" spans="12:37">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row>
    <row r="200" spans="12:37">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row>
    <row r="201" spans="12:37">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row>
    <row r="202" spans="12:37">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row>
    <row r="203" spans="12:37">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row>
    <row r="204" spans="12:37">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row>
    <row r="205" spans="12:37">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row>
    <row r="206" spans="12:37">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row>
    <row r="207" spans="12:37">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row>
    <row r="208" spans="12:37">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row>
    <row r="209" spans="12:37">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row>
    <row r="210" spans="12:37">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row>
    <row r="211" spans="12:37">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row>
    <row r="212" spans="12:37">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row>
    <row r="213" spans="12:37">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row>
    <row r="214" spans="12:37">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row>
    <row r="215" spans="12:37">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row>
    <row r="216" spans="12:37">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row>
    <row r="217" spans="12:37">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row>
    <row r="218" spans="12:37">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row>
    <row r="219" spans="12:37">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row>
    <row r="220" spans="12:37">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row>
    <row r="221" spans="12:37">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row>
    <row r="222" spans="12:37">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row>
    <row r="223" spans="12:37">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row>
    <row r="224" spans="12:37">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row>
    <row r="225" spans="12:37">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row>
    <row r="226" spans="12:37">
      <c r="L226" s="21"/>
      <c r="M226" s="21"/>
      <c r="N226" s="21"/>
      <c r="O226" s="21"/>
      <c r="P226" s="21"/>
      <c r="Q226" s="21"/>
      <c r="R226" s="21"/>
      <c r="S226" s="21"/>
      <c r="T226" s="21"/>
      <c r="U226" s="21"/>
      <c r="V226" s="21"/>
      <c r="W226" s="21"/>
      <c r="X226" s="21"/>
    </row>
    <row r="227" spans="12:37">
      <c r="L227" s="21"/>
      <c r="M227" s="21"/>
      <c r="N227" s="21"/>
      <c r="O227" s="21"/>
      <c r="P227" s="21"/>
      <c r="Q227" s="21"/>
      <c r="R227" s="21"/>
      <c r="S227" s="21"/>
      <c r="T227" s="21"/>
      <c r="U227" s="21"/>
      <c r="V227" s="21"/>
      <c r="W227" s="21"/>
      <c r="X227" s="21"/>
    </row>
    <row r="228" spans="12:37">
      <c r="L228" s="21"/>
      <c r="M228" s="21"/>
      <c r="N228" s="21"/>
      <c r="O228" s="21"/>
      <c r="P228" s="21"/>
      <c r="Q228" s="21"/>
      <c r="R228" s="21"/>
      <c r="S228" s="21"/>
      <c r="T228" s="21"/>
      <c r="U228" s="21"/>
      <c r="V228" s="21"/>
      <c r="W228" s="21"/>
      <c r="X228" s="21"/>
    </row>
    <row r="229" spans="12:37">
      <c r="L229" s="21"/>
      <c r="M229" s="21"/>
      <c r="N229" s="21"/>
      <c r="O229" s="21"/>
      <c r="P229" s="21"/>
      <c r="Q229" s="21"/>
      <c r="R229" s="21"/>
      <c r="S229" s="21"/>
      <c r="T229" s="21"/>
      <c r="U229" s="21"/>
      <c r="V229" s="21"/>
      <c r="W229" s="21"/>
      <c r="X229" s="21"/>
    </row>
  </sheetData>
  <hyperlinks>
    <hyperlink ref="A1" location="'ÍNDICE GRÁFICOS'!A1" display="Ir al índice de gráficos" xr:uid="{B1D6FF94-463E-4D25-B049-4F50DAE977D6}"/>
  </hyperlinks>
  <pageMargins left="0.7" right="0.7" top="0.75" bottom="0.75" header="0.3" footer="0.3"/>
  <pageSetup paperSize="9" orientation="portrait" verticalDpi="0" r:id="rId1"/>
  <ignoredErrors>
    <ignoredError sqref="B7:B10"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D92D-E96E-451F-BA8E-B5C98D7F3FA6}">
  <dimension ref="A1:V34"/>
  <sheetViews>
    <sheetView showGridLines="0" zoomScale="99" zoomScaleNormal="99" workbookViewId="0">
      <selection activeCell="G33" sqref="G33"/>
    </sheetView>
  </sheetViews>
  <sheetFormatPr baseColWidth="10" defaultRowHeight="15"/>
  <cols>
    <col min="1" max="1" width="8.7109375" style="22" customWidth="1"/>
    <col min="2" max="5" width="11.42578125" style="23"/>
    <col min="8" max="8" width="19.28515625" style="22" bestFit="1" customWidth="1"/>
    <col min="9" max="9" width="0.85546875" customWidth="1"/>
    <col min="10" max="14" width="5.5703125" customWidth="1"/>
    <col min="15" max="15" width="6.5703125" bestFit="1" customWidth="1"/>
    <col min="16" max="16" width="0.85546875" customWidth="1"/>
    <col min="17" max="22" width="5.5703125" customWidth="1"/>
  </cols>
  <sheetData>
    <row r="1" spans="1:22">
      <c r="A1" s="261" t="s">
        <v>303</v>
      </c>
    </row>
    <row r="2" spans="1:22" ht="16.5">
      <c r="B2" s="24" t="s">
        <v>320</v>
      </c>
    </row>
    <row r="3" spans="1:22" ht="14.45" customHeight="1">
      <c r="H3" s="31" t="s">
        <v>15</v>
      </c>
      <c r="I3" s="16"/>
      <c r="J3" s="282" t="s">
        <v>14</v>
      </c>
      <c r="K3" s="282"/>
      <c r="L3" s="282"/>
      <c r="M3" s="282"/>
      <c r="N3" s="282"/>
      <c r="O3" s="282"/>
      <c r="P3" s="16"/>
      <c r="Q3" s="282" t="s">
        <v>7</v>
      </c>
      <c r="R3" s="282"/>
      <c r="S3" s="282"/>
      <c r="T3" s="282"/>
      <c r="U3" s="282"/>
      <c r="V3" s="282"/>
    </row>
    <row r="4" spans="1:22" ht="15.75">
      <c r="H4" s="30" t="s">
        <v>95</v>
      </c>
      <c r="J4" s="30">
        <v>2019</v>
      </c>
      <c r="K4" s="30">
        <v>2020</v>
      </c>
      <c r="L4" s="30">
        <v>2021</v>
      </c>
      <c r="M4" s="30">
        <v>2022</v>
      </c>
      <c r="N4" s="30">
        <v>2023</v>
      </c>
      <c r="O4" s="30">
        <f>N4+1</f>
        <v>2024</v>
      </c>
      <c r="Q4" s="30">
        <v>2019</v>
      </c>
      <c r="R4" s="30">
        <v>2020</v>
      </c>
      <c r="S4" s="30">
        <v>2021</v>
      </c>
      <c r="T4" s="30">
        <v>2022</v>
      </c>
      <c r="U4" s="30">
        <v>2023</v>
      </c>
      <c r="V4" s="30">
        <f>U4+1</f>
        <v>2024</v>
      </c>
    </row>
    <row r="5" spans="1:22">
      <c r="H5" s="15" t="s">
        <v>6</v>
      </c>
      <c r="J5" s="14">
        <v>-4.4482805365391318</v>
      </c>
      <c r="K5" s="14">
        <v>-33.182617244407659</v>
      </c>
      <c r="L5" s="14">
        <v>67.910269308610594</v>
      </c>
      <c r="M5" s="14">
        <v>20.841318258410659</v>
      </c>
      <c r="N5" s="14">
        <v>8.961707602848044</v>
      </c>
      <c r="O5" s="14">
        <v>10.668550225878107</v>
      </c>
      <c r="Q5" s="14">
        <v>-8.8706741720078336E-2</v>
      </c>
      <c r="R5" s="14">
        <v>-0.70376538190007254</v>
      </c>
      <c r="S5" s="14">
        <v>0.88105269616866688</v>
      </c>
      <c r="T5" s="14">
        <v>0.41217006826468355</v>
      </c>
      <c r="U5" s="14">
        <v>0.19724671298573271</v>
      </c>
      <c r="V5" s="14">
        <v>0.24312137104178147</v>
      </c>
    </row>
    <row r="6" spans="1:22">
      <c r="H6" s="27" t="s">
        <v>2</v>
      </c>
      <c r="J6" s="13">
        <v>-4.1685441965176793</v>
      </c>
      <c r="K6" s="13">
        <v>-18.243746328454087</v>
      </c>
      <c r="L6" s="13">
        <v>15.798764804032171</v>
      </c>
      <c r="M6" s="13">
        <v>9.9280293518037439</v>
      </c>
      <c r="N6" s="13">
        <v>1.7314504400380639</v>
      </c>
      <c r="O6" s="13">
        <v>1.3758491183347761</v>
      </c>
      <c r="Q6" s="13">
        <v>-8.3128294259273788E-2</v>
      </c>
      <c r="R6" s="13">
        <v>-0.38692900585761886</v>
      </c>
      <c r="S6" s="13">
        <v>0.20496965287343183</v>
      </c>
      <c r="T6" s="13">
        <v>0.1963425002646059</v>
      </c>
      <c r="U6" s="13">
        <v>3.8109133117294754E-2</v>
      </c>
      <c r="V6" s="223">
        <v>3.1353681326334586E-2</v>
      </c>
    </row>
    <row r="7" spans="1:22">
      <c r="H7" s="27" t="s">
        <v>1</v>
      </c>
      <c r="J7" s="13">
        <v>-4.3336017937720941</v>
      </c>
      <c r="K7" s="13">
        <v>-1.3331737518330469</v>
      </c>
      <c r="L7" s="13">
        <v>16.681832881311845</v>
      </c>
      <c r="M7" s="13">
        <v>7.5159639664440796</v>
      </c>
      <c r="N7" s="13">
        <v>7.7683362897541883</v>
      </c>
      <c r="O7" s="13">
        <v>2.3110665283432814</v>
      </c>
      <c r="Q7" s="13">
        <v>-8.6419840628328942E-2</v>
      </c>
      <c r="R7" s="13">
        <v>-2.8275091373513063E-2</v>
      </c>
      <c r="S7" s="13">
        <v>0.21642638126383282</v>
      </c>
      <c r="T7" s="13">
        <v>0.14864008805556228</v>
      </c>
      <c r="U7" s="13">
        <v>0.17098067315149129</v>
      </c>
      <c r="V7" s="223">
        <v>5.2665980948066668E-2</v>
      </c>
    </row>
    <row r="8" spans="1:22">
      <c r="H8" s="27" t="s">
        <v>10</v>
      </c>
      <c r="J8" s="13">
        <v>2.5209839629708231E-2</v>
      </c>
      <c r="K8" s="13">
        <v>0.48316080113043891</v>
      </c>
      <c r="L8" s="13">
        <v>4.1255615135887682</v>
      </c>
      <c r="M8" s="13">
        <v>-1.6558761589497333</v>
      </c>
      <c r="N8" s="13">
        <v>-0.68609904452419779</v>
      </c>
      <c r="O8" s="13">
        <v>3.7986246802144283E-2</v>
      </c>
      <c r="Q8" s="13">
        <v>5.0272969846838951E-4</v>
      </c>
      <c r="R8" s="13">
        <v>1.0247288308278778E-2</v>
      </c>
      <c r="S8" s="13">
        <v>5.3524115450624431E-2</v>
      </c>
      <c r="T8" s="13">
        <v>-3.2747572922684237E-2</v>
      </c>
      <c r="U8" s="13">
        <v>-1.5101003883684128E-2</v>
      </c>
      <c r="V8" s="223">
        <v>8.6565355251994123E-4</v>
      </c>
    </row>
    <row r="9" spans="1:22">
      <c r="H9" s="27" t="s">
        <v>16</v>
      </c>
      <c r="J9" s="13">
        <v>3.0162621238694349</v>
      </c>
      <c r="K9" s="13">
        <v>-9.2721975111577173</v>
      </c>
      <c r="L9" s="13">
        <v>14.741784769969371</v>
      </c>
      <c r="M9" s="13">
        <v>8.3724084855657992</v>
      </c>
      <c r="N9" s="13">
        <v>-4.9157908807553863</v>
      </c>
      <c r="O9" s="13">
        <v>6.1059956194482918</v>
      </c>
      <c r="Q9" s="13">
        <v>6.0149710204723532E-2</v>
      </c>
      <c r="R9" s="13">
        <v>-0.196652710496866</v>
      </c>
      <c r="S9" s="13">
        <v>0.19125662952234637</v>
      </c>
      <c r="T9" s="13">
        <v>0.16557763449741736</v>
      </c>
      <c r="U9" s="13">
        <v>-0.10819629873285444</v>
      </c>
      <c r="V9" s="223">
        <v>0.13914711888167489</v>
      </c>
    </row>
    <row r="10" spans="1:22">
      <c r="H10" s="27" t="s">
        <v>5</v>
      </c>
      <c r="J10" s="13">
        <v>0</v>
      </c>
      <c r="K10" s="13">
        <v>-1.2682803546786039</v>
      </c>
      <c r="L10" s="13">
        <v>2.3963094816038475</v>
      </c>
      <c r="M10" s="13">
        <v>0.95392837657877494</v>
      </c>
      <c r="N10" s="13">
        <v>4.3697029782975561</v>
      </c>
      <c r="O10" s="13">
        <v>0.85055095279390835</v>
      </c>
      <c r="Q10" s="13">
        <v>0</v>
      </c>
      <c r="R10" s="13">
        <v>-2.6898776597170743E-2</v>
      </c>
      <c r="S10" s="13">
        <v>3.1089185054283298E-2</v>
      </c>
      <c r="T10" s="13">
        <v>1.8865444076956197E-2</v>
      </c>
      <c r="U10" s="13">
        <v>9.6176932721978484E-2</v>
      </c>
      <c r="V10" s="223">
        <v>1.938286921896441E-2</v>
      </c>
    </row>
    <row r="11" spans="1:22" ht="15.75" thickBot="1">
      <c r="H11" s="6" t="s">
        <v>4</v>
      </c>
      <c r="J11" s="12">
        <v>1.0123934902514979</v>
      </c>
      <c r="K11" s="12">
        <v>-3.5483800994146417</v>
      </c>
      <c r="L11" s="12">
        <v>14.166015858104592</v>
      </c>
      <c r="M11" s="12">
        <v>-4.2731357630320037</v>
      </c>
      <c r="N11" s="12">
        <v>0.69410782003782023</v>
      </c>
      <c r="O11" s="12">
        <v>-1.2898239844294345E-2</v>
      </c>
      <c r="Q11" s="12">
        <v>2.0188953264332465E-2</v>
      </c>
      <c r="R11" s="12">
        <v>-7.5257085883182584E-2</v>
      </c>
      <c r="S11" s="12">
        <v>0.18378673200414813</v>
      </c>
      <c r="T11" s="12">
        <v>-8.4508025707173945E-2</v>
      </c>
      <c r="U11" s="12">
        <v>1.5277276611506739E-2</v>
      </c>
      <c r="V11" s="224">
        <v>-2.9393288577900196E-4</v>
      </c>
    </row>
    <row r="14" spans="1:22" ht="30" customHeight="1">
      <c r="I14" s="217"/>
      <c r="J14" s="306"/>
      <c r="K14" s="279"/>
      <c r="L14" s="279"/>
      <c r="M14" s="279"/>
      <c r="N14" s="279"/>
      <c r="O14" s="279"/>
      <c r="P14" s="218"/>
      <c r="Q14" s="306"/>
      <c r="R14" s="279"/>
      <c r="S14" s="279"/>
      <c r="T14" s="279"/>
      <c r="U14" s="279"/>
      <c r="V14" s="279"/>
    </row>
    <row r="15" spans="1:22">
      <c r="H15" s="265"/>
      <c r="I15" s="99"/>
      <c r="J15" s="265"/>
      <c r="K15" s="265"/>
      <c r="L15" s="265"/>
      <c r="M15" s="265"/>
      <c r="N15" s="265"/>
      <c r="O15" s="265"/>
      <c r="P15" s="99"/>
      <c r="Q15" s="265"/>
      <c r="R15" s="265"/>
      <c r="S15" s="265"/>
      <c r="T15" s="265"/>
      <c r="U15" s="265"/>
      <c r="V15" s="265"/>
    </row>
    <row r="16" spans="1:22">
      <c r="H16" s="266"/>
      <c r="I16" s="99"/>
      <c r="J16" s="19"/>
      <c r="K16" s="19"/>
      <c r="L16" s="19"/>
      <c r="M16" s="19"/>
      <c r="N16" s="19"/>
      <c r="O16" s="267"/>
      <c r="P16" s="99"/>
      <c r="Q16" s="19"/>
      <c r="R16" s="19"/>
      <c r="S16" s="19"/>
      <c r="T16" s="19"/>
      <c r="U16" s="19"/>
      <c r="V16" s="267"/>
    </row>
    <row r="17" spans="2:22">
      <c r="H17" s="268"/>
      <c r="I17" s="99"/>
      <c r="J17" s="18"/>
      <c r="K17" s="18"/>
      <c r="L17" s="18"/>
      <c r="M17" s="18"/>
      <c r="N17" s="18"/>
      <c r="O17" s="269"/>
      <c r="P17" s="99"/>
      <c r="Q17" s="18"/>
      <c r="R17" s="18"/>
      <c r="S17" s="18"/>
      <c r="T17" s="18"/>
      <c r="U17" s="18"/>
      <c r="V17" s="269"/>
    </row>
    <row r="18" spans="2:22" ht="16.5">
      <c r="H18" s="271" t="s">
        <v>302</v>
      </c>
      <c r="I18" s="99"/>
      <c r="J18" s="18"/>
      <c r="K18" s="18"/>
      <c r="L18" s="18"/>
      <c r="M18" s="18"/>
      <c r="N18" s="18"/>
      <c r="O18" s="269"/>
      <c r="P18" s="99"/>
      <c r="Q18" s="18"/>
      <c r="R18" s="18"/>
      <c r="S18" s="18"/>
      <c r="T18" s="18"/>
      <c r="U18" s="18"/>
      <c r="V18" s="269"/>
    </row>
    <row r="19" spans="2:22">
      <c r="H19" s="268"/>
      <c r="I19" s="99"/>
      <c r="J19" s="18"/>
      <c r="K19" s="18"/>
      <c r="L19" s="18"/>
      <c r="M19" s="18"/>
      <c r="N19" s="18"/>
      <c r="O19" s="269"/>
      <c r="P19" s="99"/>
      <c r="Q19" s="18"/>
      <c r="R19" s="18"/>
      <c r="S19" s="18"/>
      <c r="T19" s="18"/>
      <c r="U19" s="18"/>
      <c r="V19" s="269"/>
    </row>
    <row r="20" spans="2:22">
      <c r="H20" s="268"/>
      <c r="I20" s="99"/>
      <c r="J20" s="18"/>
      <c r="K20" s="18"/>
      <c r="L20" s="18"/>
      <c r="M20" s="18"/>
      <c r="N20" s="18"/>
      <c r="O20" s="269"/>
      <c r="P20" s="99"/>
      <c r="Q20" s="18"/>
      <c r="R20" s="18"/>
      <c r="S20" s="18"/>
      <c r="T20" s="18"/>
      <c r="U20" s="18"/>
      <c r="V20" s="269"/>
    </row>
    <row r="21" spans="2:22">
      <c r="H21" s="268"/>
      <c r="I21" s="99"/>
      <c r="J21" s="18"/>
      <c r="K21" s="18"/>
      <c r="L21" s="18"/>
      <c r="M21" s="18"/>
      <c r="N21" s="18"/>
      <c r="O21" s="269"/>
      <c r="P21" s="99"/>
      <c r="Q21" s="18"/>
      <c r="R21" s="18"/>
      <c r="S21" s="18"/>
      <c r="T21" s="18"/>
      <c r="U21" s="18"/>
      <c r="V21" s="269"/>
    </row>
    <row r="22" spans="2:22" ht="16.5">
      <c r="B22" s="24"/>
      <c r="N22" s="23"/>
      <c r="O22" s="23"/>
      <c r="U22" s="23"/>
      <c r="V22" s="23"/>
    </row>
    <row r="26" spans="2:22">
      <c r="J26" s="270"/>
      <c r="K26" s="270"/>
      <c r="L26" s="270"/>
      <c r="M26" s="270"/>
      <c r="N26" s="270"/>
      <c r="O26" s="270"/>
      <c r="P26" s="270"/>
      <c r="Q26" s="270"/>
      <c r="R26" s="270"/>
      <c r="S26" s="270"/>
      <c r="T26" s="270"/>
      <c r="U26" s="270"/>
      <c r="V26" s="270"/>
    </row>
    <row r="27" spans="2:22">
      <c r="J27" s="270"/>
      <c r="K27" s="270"/>
      <c r="L27" s="270"/>
      <c r="M27" s="270"/>
      <c r="N27" s="270"/>
      <c r="O27" s="270"/>
      <c r="P27" s="270"/>
      <c r="Q27" s="270"/>
      <c r="R27" s="270"/>
      <c r="S27" s="270"/>
      <c r="T27" s="270"/>
      <c r="U27" s="270"/>
      <c r="V27" s="270"/>
    </row>
    <row r="31" spans="2:22">
      <c r="H31" s="307"/>
      <c r="I31" s="308"/>
      <c r="J31" s="308"/>
      <c r="K31" s="308"/>
      <c r="L31" s="308"/>
      <c r="M31" s="308"/>
      <c r="N31" s="308"/>
      <c r="O31" s="308"/>
    </row>
    <row r="32" spans="2:22">
      <c r="H32" s="308"/>
      <c r="I32" s="308"/>
      <c r="J32" s="308"/>
      <c r="K32" s="308"/>
      <c r="L32" s="308"/>
      <c r="M32" s="308"/>
      <c r="N32" s="308"/>
      <c r="O32" s="308"/>
    </row>
    <row r="33" spans="8:15">
      <c r="H33" s="308"/>
      <c r="I33" s="308"/>
      <c r="J33" s="308"/>
      <c r="K33" s="308"/>
      <c r="L33" s="308"/>
      <c r="M33" s="308"/>
      <c r="N33" s="308"/>
      <c r="O33" s="308"/>
    </row>
    <row r="34" spans="8:15">
      <c r="H34" s="308"/>
      <c r="I34" s="308"/>
      <c r="J34" s="308"/>
      <c r="K34" s="308"/>
      <c r="L34" s="308"/>
      <c r="M34" s="308"/>
      <c r="N34" s="308"/>
      <c r="O34" s="308"/>
    </row>
  </sheetData>
  <mergeCells count="5">
    <mergeCell ref="J3:O3"/>
    <mergeCell ref="Q3:V3"/>
    <mergeCell ref="J14:O14"/>
    <mergeCell ref="Q14:V14"/>
    <mergeCell ref="H31:O34"/>
  </mergeCells>
  <hyperlinks>
    <hyperlink ref="A1" location="'ÍNDICE GRÁFICOS'!A1" display="Ir al índice de gráficos" xr:uid="{0879F484-14EC-4117-98CF-F8241C7814A9}"/>
  </hyperlinks>
  <pageMargins left="0.7" right="0.7" top="0.75" bottom="0.75"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FD187-5F55-4D6F-952B-736D3F8209BD}">
  <dimension ref="A1:F16"/>
  <sheetViews>
    <sheetView showGridLines="0" zoomScale="99" zoomScaleNormal="99" workbookViewId="0">
      <selection activeCell="F19" sqref="F19"/>
    </sheetView>
  </sheetViews>
  <sheetFormatPr baseColWidth="10" defaultRowHeight="15"/>
  <cols>
    <col min="2" max="2" width="22.140625" customWidth="1"/>
    <col min="3" max="3" width="6" bestFit="1" customWidth="1"/>
    <col min="4" max="5" width="6.85546875" customWidth="1"/>
    <col min="6" max="6" width="6" bestFit="1" customWidth="1"/>
  </cols>
  <sheetData>
    <row r="1" spans="1:6">
      <c r="A1" s="261" t="s">
        <v>303</v>
      </c>
    </row>
    <row r="2" spans="1:6" ht="16.5">
      <c r="B2" s="262" t="s">
        <v>321</v>
      </c>
    </row>
    <row r="3" spans="1:6" ht="14.45" customHeight="1"/>
    <row r="4" spans="1:6">
      <c r="B4" s="31" t="s">
        <v>12</v>
      </c>
      <c r="C4" s="4">
        <v>2021</v>
      </c>
      <c r="D4" s="4">
        <v>2022</v>
      </c>
      <c r="E4" s="4">
        <v>2023</v>
      </c>
      <c r="F4" s="4">
        <v>2024</v>
      </c>
    </row>
    <row r="5" spans="1:6">
      <c r="B5" s="9" t="s">
        <v>6</v>
      </c>
      <c r="C5" s="124">
        <v>100</v>
      </c>
      <c r="D5" s="124">
        <v>100</v>
      </c>
      <c r="E5" s="124">
        <v>100</v>
      </c>
      <c r="F5" s="124">
        <v>100</v>
      </c>
    </row>
    <row r="6" spans="1:6">
      <c r="B6" s="138" t="s">
        <v>2</v>
      </c>
      <c r="C6" s="125">
        <v>23.264176338686653</v>
      </c>
      <c r="D6" s="125">
        <v>47.636283025413796</v>
      </c>
      <c r="E6" s="125">
        <v>19.320541539291089</v>
      </c>
      <c r="F6" s="125">
        <v>12.89630820687759</v>
      </c>
    </row>
    <row r="7" spans="1:6">
      <c r="B7" s="7" t="s">
        <v>1</v>
      </c>
      <c r="C7" s="126">
        <v>24.564521759592985</v>
      </c>
      <c r="D7" s="126">
        <v>36.062805016717022</v>
      </c>
      <c r="E7" s="126">
        <v>86.683661574557505</v>
      </c>
      <c r="F7" s="126">
        <v>21.662423472848786</v>
      </c>
    </row>
    <row r="8" spans="1:6">
      <c r="B8" s="135" t="s">
        <v>16</v>
      </c>
      <c r="C8" s="137">
        <v>27.782758742742722</v>
      </c>
      <c r="D8" s="137">
        <v>32.227003317823055</v>
      </c>
      <c r="E8" s="137">
        <v>-62.509179874372336</v>
      </c>
      <c r="F8" s="137">
        <v>57.589660602124951</v>
      </c>
    </row>
    <row r="9" spans="1:6">
      <c r="B9" s="132" t="s">
        <v>5</v>
      </c>
      <c r="C9" s="136">
        <v>3.5286408167726271</v>
      </c>
      <c r="D9" s="136">
        <v>4.5771019124177066</v>
      </c>
      <c r="E9" s="136">
        <v>48.759713795045691</v>
      </c>
      <c r="F9" s="136">
        <v>7.972507367784373</v>
      </c>
    </row>
    <row r="10" spans="1:6" ht="15.75" thickBot="1">
      <c r="B10" s="6" t="s">
        <v>4</v>
      </c>
      <c r="C10" s="127">
        <v>20.859902342205011</v>
      </c>
      <c r="D10" s="127">
        <v>-20.503193272371579</v>
      </c>
      <c r="E10" s="127">
        <v>7.7452629654780489</v>
      </c>
      <c r="F10" s="127">
        <v>-0.12089964963569094</v>
      </c>
    </row>
    <row r="12" spans="1:6">
      <c r="B12" s="176"/>
      <c r="C12" s="176"/>
      <c r="D12" s="176"/>
      <c r="E12" s="176"/>
      <c r="F12" s="176"/>
    </row>
    <row r="13" spans="1:6">
      <c r="B13" s="176"/>
      <c r="C13" s="209"/>
      <c r="D13" s="209"/>
      <c r="E13" s="209"/>
      <c r="F13" s="209"/>
    </row>
    <row r="14" spans="1:6" ht="30" customHeight="1">
      <c r="B14" t="s">
        <v>302</v>
      </c>
    </row>
    <row r="15" spans="1:6">
      <c r="B15" s="176"/>
    </row>
    <row r="16" spans="1:6">
      <c r="C16" s="17"/>
      <c r="D16" s="17"/>
      <c r="E16" s="17"/>
      <c r="F16" s="17"/>
    </row>
  </sheetData>
  <hyperlinks>
    <hyperlink ref="A1" location="'ÍNDICE GRÁFICOS'!A1" display="Ir al índice de gráficos" xr:uid="{BCF19B36-2486-4BC3-B098-395B91572A1E}"/>
  </hyperlinks>
  <pageMargins left="0.7" right="0.7" top="0.75" bottom="0.75"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97CB4-130D-4C02-BE52-1C6FC6315771}">
  <sheetPr>
    <pageSetUpPr fitToPage="1"/>
  </sheetPr>
  <dimension ref="A1:Y33"/>
  <sheetViews>
    <sheetView showGridLines="0" zoomScale="95" zoomScaleNormal="95" workbookViewId="0"/>
  </sheetViews>
  <sheetFormatPr baseColWidth="10" defaultRowHeight="15"/>
  <cols>
    <col min="11" max="11" width="11.5703125" style="158"/>
  </cols>
  <sheetData>
    <row r="1" spans="1:25" ht="22.5" customHeight="1">
      <c r="A1" s="261" t="s">
        <v>303</v>
      </c>
      <c r="L1" s="159"/>
      <c r="M1" s="160"/>
      <c r="N1" s="160"/>
      <c r="O1" s="160"/>
      <c r="P1" s="160"/>
      <c r="Q1" s="160"/>
    </row>
    <row r="2" spans="1:25" ht="23.25" customHeight="1">
      <c r="B2" s="262" t="s">
        <v>323</v>
      </c>
    </row>
    <row r="3" spans="1:25" ht="30.75" customHeight="1">
      <c r="L3" s="309"/>
      <c r="M3" s="309"/>
      <c r="N3" s="309"/>
      <c r="O3" s="309"/>
      <c r="P3" s="309"/>
      <c r="Q3" s="309"/>
    </row>
    <row r="4" spans="1:25" ht="53.25" customHeight="1">
      <c r="L4" s="186" t="s">
        <v>122</v>
      </c>
      <c r="M4" s="186" t="s">
        <v>125</v>
      </c>
      <c r="N4" s="186" t="s">
        <v>123</v>
      </c>
      <c r="O4" s="186" t="s">
        <v>322</v>
      </c>
      <c r="P4" s="186" t="s">
        <v>126</v>
      </c>
      <c r="Q4" s="186" t="s">
        <v>124</v>
      </c>
      <c r="U4" s="310" t="s">
        <v>127</v>
      </c>
      <c r="V4" s="310"/>
      <c r="W4" s="310"/>
      <c r="X4" s="310"/>
      <c r="Y4" s="310"/>
    </row>
    <row r="5" spans="1:25">
      <c r="L5" s="162"/>
      <c r="M5" s="162"/>
      <c r="N5" s="162"/>
      <c r="O5" s="162"/>
      <c r="P5" s="162"/>
      <c r="Q5" s="162"/>
      <c r="U5" s="158"/>
      <c r="V5" s="158"/>
      <c r="W5" s="158"/>
      <c r="X5" s="158"/>
      <c r="Y5" s="158"/>
    </row>
    <row r="6" spans="1:25">
      <c r="K6" s="158">
        <v>1999</v>
      </c>
      <c r="L6" s="165">
        <v>11.941056497734685</v>
      </c>
      <c r="M6" s="40">
        <v>0</v>
      </c>
      <c r="N6" s="40">
        <v>11.448694947148256</v>
      </c>
      <c r="O6" s="40">
        <v>0.32265686281327782</v>
      </c>
      <c r="P6" s="165">
        <v>11.771351809961535</v>
      </c>
      <c r="Q6" s="40">
        <v>2.7107790029930015</v>
      </c>
      <c r="S6" s="163">
        <v>26</v>
      </c>
      <c r="T6" s="163"/>
      <c r="U6" s="163">
        <v>5</v>
      </c>
      <c r="V6" s="163">
        <v>10</v>
      </c>
      <c r="W6" s="163">
        <v>15</v>
      </c>
      <c r="X6" s="163">
        <v>20</v>
      </c>
      <c r="Y6" s="163">
        <v>25</v>
      </c>
    </row>
    <row r="7" spans="1:25">
      <c r="K7" s="158">
        <v>2000</v>
      </c>
      <c r="L7" s="165">
        <v>12.446751953767148</v>
      </c>
      <c r="M7" s="165">
        <v>0</v>
      </c>
      <c r="N7" s="165">
        <v>11.072163352375778</v>
      </c>
      <c r="O7" s="165">
        <v>0.59338988219733946</v>
      </c>
      <c r="P7" s="165">
        <v>11.665553234573117</v>
      </c>
      <c r="Q7" s="165">
        <v>2.6655669281979955</v>
      </c>
      <c r="S7" s="163">
        <v>26</v>
      </c>
      <c r="T7" s="163"/>
      <c r="U7" s="163">
        <v>5</v>
      </c>
      <c r="V7" s="163">
        <v>10</v>
      </c>
      <c r="W7" s="163">
        <v>15</v>
      </c>
      <c r="X7" s="163">
        <v>20</v>
      </c>
      <c r="Y7" s="163">
        <v>25</v>
      </c>
    </row>
    <row r="8" spans="1:25">
      <c r="K8" s="158">
        <v>2001</v>
      </c>
      <c r="L8" s="165">
        <v>12.612227654199115</v>
      </c>
      <c r="M8" s="165">
        <v>0</v>
      </c>
      <c r="N8" s="165">
        <v>11.629615416987047</v>
      </c>
      <c r="O8" s="165">
        <v>0.82260784752079241</v>
      </c>
      <c r="P8" s="165">
        <v>12.45222326450784</v>
      </c>
      <c r="Q8" s="165">
        <v>2.7652741182864879</v>
      </c>
      <c r="S8" s="163">
        <v>26</v>
      </c>
      <c r="T8" s="163"/>
      <c r="U8" s="163">
        <v>5</v>
      </c>
      <c r="V8" s="163">
        <v>10</v>
      </c>
      <c r="W8" s="163">
        <v>15</v>
      </c>
      <c r="X8" s="163">
        <v>20</v>
      </c>
      <c r="Y8" s="163">
        <v>25</v>
      </c>
    </row>
    <row r="9" spans="1:25">
      <c r="K9" s="158">
        <v>2002</v>
      </c>
      <c r="L9" s="165">
        <v>12.330612285738681</v>
      </c>
      <c r="M9" s="165">
        <v>0</v>
      </c>
      <c r="N9" s="165">
        <v>10.957488873353684</v>
      </c>
      <c r="O9" s="165">
        <v>1.0257546603075665</v>
      </c>
      <c r="P9" s="165">
        <v>11.983243533661248</v>
      </c>
      <c r="Q9" s="165">
        <v>2.653579871710035</v>
      </c>
      <c r="S9" s="163">
        <v>26</v>
      </c>
      <c r="T9" s="163"/>
      <c r="U9" s="163">
        <v>5</v>
      </c>
      <c r="V9" s="163">
        <v>10</v>
      </c>
      <c r="W9" s="163">
        <v>15</v>
      </c>
      <c r="X9" s="163">
        <v>20</v>
      </c>
      <c r="Y9" s="163">
        <v>25</v>
      </c>
    </row>
    <row r="10" spans="1:25">
      <c r="K10" s="158">
        <v>2003</v>
      </c>
      <c r="L10" s="165">
        <v>14.113574425439943</v>
      </c>
      <c r="M10" s="165">
        <v>0</v>
      </c>
      <c r="N10" s="165">
        <v>11.870935201043045</v>
      </c>
      <c r="O10" s="165">
        <v>1.1979450349741498</v>
      </c>
      <c r="P10" s="165">
        <v>13.068880236017193</v>
      </c>
      <c r="Q10" s="165">
        <v>2.8920704604208578</v>
      </c>
      <c r="S10" s="163">
        <v>26</v>
      </c>
      <c r="T10" s="163"/>
      <c r="U10" s="163">
        <v>5</v>
      </c>
      <c r="V10" s="163">
        <v>10</v>
      </c>
      <c r="W10" s="163">
        <v>15</v>
      </c>
      <c r="X10" s="163">
        <v>20</v>
      </c>
      <c r="Y10" s="163">
        <v>25</v>
      </c>
    </row>
    <row r="11" spans="1:25">
      <c r="K11" s="158">
        <v>2004</v>
      </c>
      <c r="L11" s="165">
        <v>15.166066389973901</v>
      </c>
      <c r="M11" s="165">
        <v>0</v>
      </c>
      <c r="N11" s="165">
        <v>13.203451445539347</v>
      </c>
      <c r="O11" s="165">
        <v>1.3419071854182281</v>
      </c>
      <c r="P11" s="165">
        <v>14.545358630957574</v>
      </c>
      <c r="Q11" s="165">
        <v>3.3125147043936898</v>
      </c>
      <c r="S11" s="163">
        <v>26</v>
      </c>
      <c r="T11" s="163"/>
      <c r="U11" s="163">
        <v>5</v>
      </c>
      <c r="V11" s="163">
        <v>10</v>
      </c>
      <c r="W11" s="163">
        <v>15</v>
      </c>
      <c r="X11" s="163">
        <v>20</v>
      </c>
      <c r="Y11" s="163">
        <v>25</v>
      </c>
    </row>
    <row r="12" spans="1:25">
      <c r="K12" s="158">
        <v>2005</v>
      </c>
      <c r="L12" s="165">
        <v>17.738299597673819</v>
      </c>
      <c r="M12" s="165">
        <v>2.1658256744705655</v>
      </c>
      <c r="N12" s="165">
        <v>12.597521235079908</v>
      </c>
      <c r="O12" s="165">
        <v>1.4508962567813688</v>
      </c>
      <c r="P12" s="165">
        <v>14.048417491861279</v>
      </c>
      <c r="Q12" s="165">
        <v>3.4933128234326158</v>
      </c>
      <c r="S12" s="163">
        <v>26</v>
      </c>
      <c r="T12" s="163">
        <v>26</v>
      </c>
      <c r="U12" s="163">
        <v>5</v>
      </c>
      <c r="V12" s="163">
        <v>10</v>
      </c>
      <c r="W12" s="163">
        <v>15</v>
      </c>
      <c r="X12" s="163">
        <v>20</v>
      </c>
      <c r="Y12" s="163">
        <v>25</v>
      </c>
    </row>
    <row r="13" spans="1:25">
      <c r="K13" s="158">
        <v>2006</v>
      </c>
      <c r="L13" s="165">
        <v>20.884359095179132</v>
      </c>
      <c r="M13" s="165">
        <v>2.0855085010006746</v>
      </c>
      <c r="N13" s="165">
        <v>15.772881474124423</v>
      </c>
      <c r="O13" s="165">
        <v>1.6057880721999798</v>
      </c>
      <c r="P13" s="165">
        <v>17.378669546324403</v>
      </c>
      <c r="Q13" s="165">
        <v>4.1516177652833219</v>
      </c>
      <c r="S13" s="163">
        <v>26</v>
      </c>
      <c r="T13" s="163">
        <v>26</v>
      </c>
      <c r="U13" s="163">
        <v>5</v>
      </c>
      <c r="V13" s="163">
        <v>10</v>
      </c>
      <c r="W13" s="163">
        <v>15</v>
      </c>
      <c r="X13" s="163">
        <v>20</v>
      </c>
      <c r="Y13" s="163">
        <v>25</v>
      </c>
    </row>
    <row r="14" spans="1:25">
      <c r="K14" s="158">
        <v>2007</v>
      </c>
      <c r="L14" s="165">
        <v>20.270675633333614</v>
      </c>
      <c r="M14" s="165">
        <v>1.2343378529276949</v>
      </c>
      <c r="N14" s="165">
        <v>14.655651166531387</v>
      </c>
      <c r="O14" s="165">
        <v>2.0586298590753098</v>
      </c>
      <c r="P14" s="165">
        <v>16.714281025606699</v>
      </c>
      <c r="Q14" s="165">
        <v>3.2778141936275671</v>
      </c>
      <c r="S14" s="163">
        <v>26</v>
      </c>
      <c r="T14" s="163">
        <v>26</v>
      </c>
      <c r="U14" s="163">
        <v>5</v>
      </c>
      <c r="V14" s="163">
        <v>10</v>
      </c>
      <c r="W14" s="163">
        <v>15</v>
      </c>
      <c r="X14" s="163">
        <v>20</v>
      </c>
      <c r="Y14" s="163">
        <v>25</v>
      </c>
    </row>
    <row r="15" spans="1:25">
      <c r="K15" s="158">
        <v>2008</v>
      </c>
      <c r="L15" s="165">
        <v>16.417348254818883</v>
      </c>
      <c r="M15" s="165">
        <v>0.81435656726520245</v>
      </c>
      <c r="N15" s="165">
        <v>9.6314032559409704</v>
      </c>
      <c r="O15" s="165">
        <v>2.6064006647793998</v>
      </c>
      <c r="P15" s="165">
        <v>12.237803920720369</v>
      </c>
      <c r="Q15" s="165">
        <v>1.8690786550474476</v>
      </c>
      <c r="S15" s="163">
        <v>26</v>
      </c>
      <c r="T15" s="163">
        <v>26</v>
      </c>
      <c r="U15" s="163">
        <v>5</v>
      </c>
      <c r="V15" s="163">
        <v>10</v>
      </c>
      <c r="W15" s="163">
        <v>15</v>
      </c>
      <c r="X15" s="163">
        <v>20</v>
      </c>
      <c r="Y15" s="163">
        <v>25</v>
      </c>
    </row>
    <row r="16" spans="1:25">
      <c r="K16" s="158">
        <v>2009</v>
      </c>
      <c r="L16" s="165">
        <v>17.027240412859353</v>
      </c>
      <c r="M16" s="165">
        <v>1.5673785189320721</v>
      </c>
      <c r="N16" s="165">
        <v>8.9459799330978562</v>
      </c>
      <c r="O16" s="165">
        <v>2.6944393789341476</v>
      </c>
      <c r="P16" s="165">
        <v>11.640419312032005</v>
      </c>
      <c r="Q16" s="165">
        <v>1.6247131128760905</v>
      </c>
      <c r="S16" s="163">
        <v>26</v>
      </c>
      <c r="T16" s="163">
        <v>26</v>
      </c>
      <c r="U16" s="163">
        <v>5</v>
      </c>
      <c r="V16" s="163">
        <v>10</v>
      </c>
      <c r="W16" s="163">
        <v>15</v>
      </c>
      <c r="X16" s="163">
        <v>20</v>
      </c>
      <c r="Y16" s="163">
        <v>25</v>
      </c>
    </row>
    <row r="17" spans="2:25">
      <c r="K17" s="158">
        <v>2010</v>
      </c>
      <c r="L17" s="165">
        <v>15.303695596848726</v>
      </c>
      <c r="M17" s="165">
        <v>1.4007444703083503</v>
      </c>
      <c r="N17" s="165">
        <v>7.2394039762880711</v>
      </c>
      <c r="O17" s="165">
        <v>2.8152010470686832</v>
      </c>
      <c r="P17" s="165">
        <v>10.054605023356752</v>
      </c>
      <c r="Q17" s="165">
        <v>1.3693941227303954</v>
      </c>
      <c r="S17" s="163">
        <v>26</v>
      </c>
      <c r="T17" s="163">
        <v>26</v>
      </c>
      <c r="U17" s="163">
        <v>5</v>
      </c>
      <c r="V17" s="163">
        <v>10</v>
      </c>
      <c r="W17" s="163">
        <v>15</v>
      </c>
      <c r="X17" s="163">
        <v>20</v>
      </c>
      <c r="Y17" s="163">
        <v>25</v>
      </c>
    </row>
    <row r="18" spans="2:25">
      <c r="K18" s="158">
        <v>2011</v>
      </c>
      <c r="L18" s="165">
        <v>13.651116555097328</v>
      </c>
      <c r="M18" s="165">
        <v>0.9546037040205384</v>
      </c>
      <c r="N18" s="165">
        <v>6.1939734696544253</v>
      </c>
      <c r="O18" s="165">
        <v>2.7746656915121131</v>
      </c>
      <c r="P18" s="165">
        <v>8.9686391611665393</v>
      </c>
      <c r="Q18" s="165">
        <v>1.2336464043212634</v>
      </c>
      <c r="S18" s="163">
        <v>26</v>
      </c>
      <c r="T18" s="163">
        <v>26</v>
      </c>
      <c r="U18" s="163">
        <v>5</v>
      </c>
      <c r="V18" s="163">
        <v>10</v>
      </c>
      <c r="W18" s="163">
        <v>15</v>
      </c>
      <c r="X18" s="163">
        <v>20</v>
      </c>
      <c r="Y18" s="163">
        <v>25</v>
      </c>
    </row>
    <row r="19" spans="2:25">
      <c r="K19" s="158">
        <v>2012</v>
      </c>
      <c r="L19" s="165">
        <v>13.848614882688848</v>
      </c>
      <c r="M19" s="165">
        <v>1.3723674818447025</v>
      </c>
      <c r="N19" s="165">
        <v>6.9033493226677418</v>
      </c>
      <c r="O19" s="165">
        <v>3.877247687915089</v>
      </c>
      <c r="P19" s="165">
        <v>10.780597010582831</v>
      </c>
      <c r="Q19" s="165">
        <v>1.4681392953572094</v>
      </c>
      <c r="S19" s="163">
        <v>26</v>
      </c>
      <c r="T19" s="163">
        <v>26</v>
      </c>
      <c r="U19" s="163">
        <v>5</v>
      </c>
      <c r="V19" s="163">
        <v>10</v>
      </c>
      <c r="W19" s="163">
        <v>15</v>
      </c>
      <c r="X19" s="163">
        <v>20</v>
      </c>
      <c r="Y19" s="163">
        <v>25</v>
      </c>
    </row>
    <row r="20" spans="2:25">
      <c r="K20" s="158">
        <v>2013</v>
      </c>
      <c r="L20" s="165">
        <v>15.363866629697739</v>
      </c>
      <c r="M20" s="165">
        <v>1.7544982398937177</v>
      </c>
      <c r="N20" s="165">
        <v>8.126860897228017</v>
      </c>
      <c r="O20" s="165">
        <v>2.7687859136631863</v>
      </c>
      <c r="P20" s="165">
        <v>10.895646810891204</v>
      </c>
      <c r="Q20" s="165">
        <v>1.5711937273006058</v>
      </c>
      <c r="S20" s="163">
        <v>26</v>
      </c>
      <c r="T20" s="163">
        <v>26</v>
      </c>
      <c r="U20" s="163">
        <v>5</v>
      </c>
      <c r="V20" s="163">
        <v>10</v>
      </c>
      <c r="W20" s="163">
        <v>15</v>
      </c>
      <c r="X20" s="163">
        <v>20</v>
      </c>
      <c r="Y20" s="163">
        <v>25</v>
      </c>
    </row>
    <row r="21" spans="2:25">
      <c r="K21" s="158">
        <v>2014</v>
      </c>
      <c r="L21" s="165">
        <v>18.171725766215253</v>
      </c>
      <c r="M21" s="165">
        <v>1.9132258320679287</v>
      </c>
      <c r="N21" s="165">
        <v>8.8945737395023095</v>
      </c>
      <c r="O21" s="165">
        <v>3.1955295717251753</v>
      </c>
      <c r="P21" s="165">
        <v>12.090103311227484</v>
      </c>
      <c r="Q21" s="165">
        <v>1.8209047382937187</v>
      </c>
      <c r="S21" s="163">
        <v>26</v>
      </c>
      <c r="T21" s="163">
        <v>26</v>
      </c>
      <c r="U21" s="163">
        <v>5</v>
      </c>
      <c r="V21" s="163">
        <v>10</v>
      </c>
      <c r="W21" s="163">
        <v>15</v>
      </c>
      <c r="X21" s="163">
        <v>20</v>
      </c>
      <c r="Y21" s="163">
        <v>25</v>
      </c>
    </row>
    <row r="22" spans="2:25">
      <c r="K22" s="158">
        <v>2015</v>
      </c>
      <c r="L22" s="165">
        <v>17.737474631107549</v>
      </c>
      <c r="M22" s="165">
        <v>1.7864948445958231</v>
      </c>
      <c r="N22" s="165">
        <v>7.9450111864293582</v>
      </c>
      <c r="O22" s="165">
        <v>10.146276013549864</v>
      </c>
      <c r="P22" s="165">
        <v>18.091287199979224</v>
      </c>
      <c r="Q22" s="165">
        <v>1.7439389217246768</v>
      </c>
      <c r="S22" s="163">
        <v>26</v>
      </c>
      <c r="T22" s="163">
        <v>26</v>
      </c>
      <c r="U22" s="163">
        <v>5</v>
      </c>
      <c r="V22" s="163">
        <v>10</v>
      </c>
      <c r="W22" s="163">
        <v>15</v>
      </c>
      <c r="X22" s="163">
        <v>20</v>
      </c>
      <c r="Y22" s="163">
        <v>25</v>
      </c>
    </row>
    <row r="23" spans="2:25">
      <c r="K23" s="158">
        <v>2016</v>
      </c>
      <c r="L23" s="165">
        <v>17.801324366037939</v>
      </c>
      <c r="M23" s="165">
        <v>1.439878232623248</v>
      </c>
      <c r="N23" s="165">
        <v>8.4854003876455923</v>
      </c>
      <c r="O23" s="165">
        <v>9.4778427343371447</v>
      </c>
      <c r="P23" s="165">
        <v>17.963243121982735</v>
      </c>
      <c r="Q23" s="165">
        <v>1.7095271980043432</v>
      </c>
      <c r="S23" s="163">
        <v>26</v>
      </c>
      <c r="T23" s="163">
        <v>26</v>
      </c>
      <c r="U23" s="163">
        <v>5</v>
      </c>
      <c r="V23" s="163">
        <v>10</v>
      </c>
      <c r="W23" s="163">
        <v>15</v>
      </c>
      <c r="X23" s="163">
        <v>20</v>
      </c>
      <c r="Y23" s="163">
        <v>25</v>
      </c>
    </row>
    <row r="24" spans="2:25">
      <c r="K24" s="158">
        <v>2017</v>
      </c>
      <c r="L24" s="165">
        <v>18.85066314434852</v>
      </c>
      <c r="M24" s="165">
        <v>1.5881683486854106</v>
      </c>
      <c r="N24" s="165">
        <v>8.7991679082522722</v>
      </c>
      <c r="O24" s="165">
        <v>8.5456594109894954</v>
      </c>
      <c r="P24" s="165">
        <v>17.344827319241766</v>
      </c>
      <c r="Q24" s="165">
        <v>1.8085926612828305</v>
      </c>
      <c r="S24" s="163">
        <v>26</v>
      </c>
      <c r="T24" s="163">
        <v>26</v>
      </c>
      <c r="U24" s="163">
        <v>5</v>
      </c>
      <c r="V24" s="163">
        <v>10</v>
      </c>
      <c r="W24" s="163">
        <v>15</v>
      </c>
      <c r="X24" s="163">
        <v>20</v>
      </c>
      <c r="Y24" s="163">
        <v>25</v>
      </c>
    </row>
    <row r="25" spans="2:25">
      <c r="K25" s="158">
        <v>2018</v>
      </c>
      <c r="L25" s="165">
        <v>20.512610031573463</v>
      </c>
      <c r="M25" s="165">
        <v>1.3569872385387325</v>
      </c>
      <c r="N25" s="165">
        <v>8.9709166937324039</v>
      </c>
      <c r="O25" s="165">
        <v>15.205312831486079</v>
      </c>
      <c r="P25" s="165">
        <v>24.176229525218481</v>
      </c>
      <c r="Q25" s="165">
        <v>1.8471257015979448</v>
      </c>
      <c r="S25" s="163">
        <v>26</v>
      </c>
      <c r="T25" s="163">
        <v>26</v>
      </c>
      <c r="U25" s="163">
        <v>5</v>
      </c>
      <c r="V25" s="163">
        <v>10</v>
      </c>
      <c r="W25" s="163">
        <v>15</v>
      </c>
      <c r="X25" s="163">
        <v>20</v>
      </c>
      <c r="Y25" s="163">
        <v>25</v>
      </c>
    </row>
    <row r="26" spans="2:25" ht="15" customHeight="1">
      <c r="K26" s="158">
        <v>2019</v>
      </c>
      <c r="L26" s="165">
        <v>23.162790111383821</v>
      </c>
      <c r="M26" s="165">
        <v>2.1721870426081464</v>
      </c>
      <c r="N26" s="165">
        <v>8.8088365998588536</v>
      </c>
      <c r="O26" s="165">
        <v>12.227893566747195</v>
      </c>
      <c r="P26" s="165">
        <v>21.036730166606045</v>
      </c>
      <c r="Q26" s="165">
        <v>1.8006759463771151</v>
      </c>
      <c r="S26" s="164"/>
      <c r="T26" s="164"/>
      <c r="U26" s="163">
        <v>5</v>
      </c>
      <c r="V26" s="163">
        <v>10</v>
      </c>
      <c r="W26" s="163">
        <v>15</v>
      </c>
      <c r="X26" s="163">
        <v>20</v>
      </c>
      <c r="Y26" s="163">
        <v>25</v>
      </c>
    </row>
    <row r="27" spans="2:25" ht="15" customHeight="1">
      <c r="K27" s="158">
        <v>2020</v>
      </c>
      <c r="L27" s="165">
        <v>18.378432811145565</v>
      </c>
      <c r="M27" s="165">
        <v>1.0549988829411712</v>
      </c>
      <c r="N27" s="165">
        <v>8.1767684828553815</v>
      </c>
      <c r="O27" s="165">
        <v>13.183418200016087</v>
      </c>
      <c r="P27" s="165">
        <v>21.360186682871465</v>
      </c>
      <c r="Q27" s="165">
        <v>1.6664394420067736</v>
      </c>
      <c r="U27" s="163">
        <v>5</v>
      </c>
      <c r="V27" s="163">
        <v>10</v>
      </c>
      <c r="W27" s="163">
        <v>15</v>
      </c>
      <c r="X27" s="163">
        <v>20</v>
      </c>
      <c r="Y27" s="163">
        <v>25</v>
      </c>
    </row>
    <row r="28" spans="2:25" ht="15" customHeight="1">
      <c r="B28" t="s">
        <v>302</v>
      </c>
      <c r="K28" s="158">
        <v>2021</v>
      </c>
      <c r="L28" s="165">
        <v>22.368494383493278</v>
      </c>
      <c r="M28" s="165">
        <v>-1.9655601371196689</v>
      </c>
      <c r="N28" s="165">
        <v>10.180366443315416</v>
      </c>
      <c r="O28" s="165">
        <v>7.5876324767444716</v>
      </c>
      <c r="P28" s="165">
        <v>17.767998920059885</v>
      </c>
      <c r="Q28" s="165">
        <v>2.0738482684142063</v>
      </c>
      <c r="U28" s="163">
        <v>5</v>
      </c>
      <c r="V28" s="163">
        <v>10</v>
      </c>
      <c r="W28" s="163">
        <v>15</v>
      </c>
      <c r="X28" s="163">
        <v>20</v>
      </c>
      <c r="Y28" s="163">
        <v>25</v>
      </c>
    </row>
    <row r="29" spans="2:25" ht="15" customHeight="1">
      <c r="K29" s="158">
        <v>2022</v>
      </c>
      <c r="L29" s="165">
        <v>20.158317098405572</v>
      </c>
      <c r="M29" s="165">
        <v>-1.4420567938994799</v>
      </c>
      <c r="N29" s="165">
        <v>10.966731309284102</v>
      </c>
      <c r="O29" s="165">
        <v>7.582895281187958</v>
      </c>
      <c r="P29" s="165">
        <v>18.549626590472059</v>
      </c>
      <c r="Q29" s="165">
        <v>2.2508298195824796</v>
      </c>
      <c r="U29" s="163">
        <v>5</v>
      </c>
      <c r="V29" s="163">
        <v>10</v>
      </c>
      <c r="W29" s="163">
        <v>15</v>
      </c>
      <c r="X29" s="163">
        <v>20</v>
      </c>
      <c r="Y29" s="163">
        <v>25</v>
      </c>
    </row>
    <row r="30" spans="2:25" ht="15" customHeight="1">
      <c r="K30" s="158" t="s">
        <v>128</v>
      </c>
      <c r="L30" s="165">
        <v>20.519147623383173</v>
      </c>
      <c r="M30" s="165">
        <v>-0.98359000873913471</v>
      </c>
      <c r="N30" s="165">
        <v>11.690243919264475</v>
      </c>
      <c r="O30" s="165">
        <v>8.1908999100283317</v>
      </c>
      <c r="P30" s="165">
        <v>19.881143829292807</v>
      </c>
      <c r="Q30" s="165">
        <v>2.538864168209761</v>
      </c>
      <c r="U30" s="163">
        <v>5</v>
      </c>
      <c r="V30" s="163">
        <v>10</v>
      </c>
      <c r="W30" s="163">
        <v>15</v>
      </c>
      <c r="X30" s="163">
        <v>20</v>
      </c>
      <c r="Y30" s="163">
        <v>25</v>
      </c>
    </row>
    <row r="31" spans="2:25" ht="15" customHeight="1">
      <c r="L31" s="123"/>
      <c r="M31" s="123"/>
      <c r="N31" s="123"/>
      <c r="O31" s="123"/>
      <c r="P31" s="165"/>
      <c r="Q31" s="123"/>
    </row>
    <row r="32" spans="2:25" ht="15" customHeight="1"/>
    <row r="33" ht="15" customHeight="1"/>
  </sheetData>
  <mergeCells count="2">
    <mergeCell ref="L3:Q3"/>
    <mergeCell ref="U4:Y4"/>
  </mergeCells>
  <hyperlinks>
    <hyperlink ref="A1" location="'ÍNDICE GRÁFICOS'!A1" display="Ir al índice de gráficos" xr:uid="{AFA3E3BC-DC27-43A9-B253-6516F620487B}"/>
  </hyperlinks>
  <printOptions horizontalCentered="1" verticalCentered="1"/>
  <pageMargins left="0.41" right="0.44" top="0.74803149606299213" bottom="0.74803149606299213" header="0.31496062992125984" footer="0.31496062992125984"/>
  <pageSetup paperSize="9" scale="5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BD81-6D60-4DEE-8A75-C84984EE3412}">
  <dimension ref="A1:Y31"/>
  <sheetViews>
    <sheetView showGridLines="0" zoomScale="95" zoomScaleNormal="95" workbookViewId="0"/>
  </sheetViews>
  <sheetFormatPr baseColWidth="10" defaultRowHeight="15"/>
  <cols>
    <col min="2" max="2" width="8.85546875" bestFit="1" customWidth="1"/>
    <col min="3" max="3" width="14" customWidth="1"/>
    <col min="4" max="6" width="11.28515625" bestFit="1" customWidth="1"/>
  </cols>
  <sheetData>
    <row r="1" spans="1:25">
      <c r="A1" s="261" t="s">
        <v>303</v>
      </c>
    </row>
    <row r="2" spans="1:25" ht="16.5">
      <c r="B2" s="262" t="s">
        <v>326</v>
      </c>
    </row>
    <row r="4" spans="1:25">
      <c r="C4" s="166" t="s">
        <v>130</v>
      </c>
      <c r="D4" s="167"/>
      <c r="E4" s="167"/>
      <c r="F4" s="168"/>
      <c r="G4" s="166" t="s">
        <v>131</v>
      </c>
      <c r="H4" s="167"/>
      <c r="I4" s="168"/>
      <c r="J4" s="166" t="s">
        <v>132</v>
      </c>
      <c r="K4" s="167"/>
      <c r="L4" s="167"/>
      <c r="M4" s="168"/>
    </row>
    <row r="5" spans="1:25" ht="16.5">
      <c r="C5" s="169"/>
      <c r="D5" s="170" t="s">
        <v>133</v>
      </c>
      <c r="E5" s="170" t="s">
        <v>134</v>
      </c>
      <c r="F5" s="171" t="s">
        <v>135</v>
      </c>
      <c r="G5" s="172" t="s">
        <v>133</v>
      </c>
      <c r="H5" s="170" t="s">
        <v>134</v>
      </c>
      <c r="I5" s="171" t="s">
        <v>135</v>
      </c>
      <c r="J5" s="172"/>
      <c r="K5" s="170" t="s">
        <v>133</v>
      </c>
      <c r="L5" s="170" t="s">
        <v>134</v>
      </c>
      <c r="M5" s="171" t="s">
        <v>135</v>
      </c>
      <c r="O5" s="262" t="s">
        <v>324</v>
      </c>
      <c r="U5" s="262" t="s">
        <v>325</v>
      </c>
    </row>
    <row r="6" spans="1:25">
      <c r="C6" s="173" t="s">
        <v>136</v>
      </c>
      <c r="D6" s="173" t="s">
        <v>137</v>
      </c>
      <c r="E6" s="173" t="s">
        <v>137</v>
      </c>
      <c r="F6" s="173" t="s">
        <v>137</v>
      </c>
      <c r="G6" s="173" t="s">
        <v>137</v>
      </c>
      <c r="H6" s="173" t="s">
        <v>137</v>
      </c>
      <c r="I6" s="173" t="s">
        <v>137</v>
      </c>
      <c r="J6" s="173" t="s">
        <v>136</v>
      </c>
      <c r="K6" s="173" t="s">
        <v>137</v>
      </c>
      <c r="L6" s="173" t="s">
        <v>137</v>
      </c>
      <c r="M6" s="173" t="s">
        <v>137</v>
      </c>
      <c r="N6" s="174"/>
      <c r="O6" s="21"/>
      <c r="T6" s="21"/>
      <c r="Y6" s="21"/>
    </row>
    <row r="7" spans="1:25">
      <c r="B7" s="161"/>
      <c r="C7" s="76"/>
      <c r="D7" s="76"/>
      <c r="E7" s="76"/>
      <c r="F7" s="76"/>
      <c r="G7" s="175"/>
      <c r="H7" s="175"/>
      <c r="I7" s="175"/>
      <c r="J7" s="175"/>
      <c r="K7" s="175"/>
      <c r="L7" s="175"/>
      <c r="M7" s="175"/>
      <c r="N7" s="17"/>
      <c r="O7" s="21"/>
      <c r="Y7" s="21"/>
    </row>
    <row r="8" spans="1:25">
      <c r="B8">
        <v>2016</v>
      </c>
      <c r="C8" s="17">
        <v>4.9227556440482045</v>
      </c>
      <c r="D8" s="17">
        <v>-4.3155142063511231</v>
      </c>
      <c r="E8" s="17">
        <v>-26.456978118275266</v>
      </c>
      <c r="F8" s="17">
        <v>-17.231176168431837</v>
      </c>
      <c r="G8" s="17">
        <v>-0.87664603291222487</v>
      </c>
      <c r="H8" s="17">
        <v>-5.3744244141516022</v>
      </c>
      <c r="I8" s="17">
        <v>-3.5003110888237918</v>
      </c>
      <c r="J8" s="17">
        <v>92.31225557380067</v>
      </c>
      <c r="K8" s="17">
        <v>86.098731770608225</v>
      </c>
      <c r="L8" s="17">
        <v>79.448999858170879</v>
      </c>
      <c r="M8" s="17">
        <v>82.518966834241738</v>
      </c>
      <c r="N8" s="17"/>
    </row>
    <row r="9" spans="1:25">
      <c r="B9">
        <v>2017</v>
      </c>
      <c r="C9" s="17">
        <v>4.5628617301807672</v>
      </c>
      <c r="D9" s="17">
        <v>9.8377875182115169</v>
      </c>
      <c r="E9" s="17">
        <v>23.322848996422827</v>
      </c>
      <c r="F9" s="17">
        <v>16.827156308319747</v>
      </c>
      <c r="G9" s="17">
        <v>2.1560564619217097</v>
      </c>
      <c r="H9" s="17">
        <v>5.1114520613577401</v>
      </c>
      <c r="I9" s="17">
        <v>3.6878514632642845</v>
      </c>
      <c r="J9" s="17">
        <v>96.524336155644292</v>
      </c>
      <c r="K9" s="17">
        <v>94.568942058075535</v>
      </c>
      <c r="L9" s="17">
        <v>97.978770124260251</v>
      </c>
      <c r="M9" s="17">
        <v>96.404562367450126</v>
      </c>
      <c r="N9" s="17"/>
    </row>
    <row r="10" spans="1:25">
      <c r="B10">
        <v>2018</v>
      </c>
      <c r="C10" s="17">
        <v>2.4192320956210267</v>
      </c>
      <c r="D10" s="17">
        <v>5.7175445937688973</v>
      </c>
      <c r="E10" s="17">
        <v>4.8526968165797379</v>
      </c>
      <c r="F10" s="17">
        <v>5.244366704393455</v>
      </c>
      <c r="G10" s="17">
        <v>2.3633716682735977</v>
      </c>
      <c r="H10" s="17">
        <v>2.0058831169458466</v>
      </c>
      <c r="I10" s="17">
        <v>2.1677815509665703</v>
      </c>
      <c r="J10" s="17">
        <v>98.859483876006763</v>
      </c>
      <c r="K10" s="17">
        <v>99.975963492101457</v>
      </c>
      <c r="L10" s="17">
        <v>102.73338278300419</v>
      </c>
      <c r="M10" s="17">
        <v>101.46037113776489</v>
      </c>
      <c r="N10" s="17"/>
    </row>
    <row r="11" spans="1:25">
      <c r="B11">
        <v>2019</v>
      </c>
      <c r="C11" s="17">
        <v>1.1536739615429559</v>
      </c>
      <c r="D11" s="17">
        <v>2.4042286824710324E-2</v>
      </c>
      <c r="E11" s="17">
        <v>-2.6606568468379055</v>
      </c>
      <c r="F11" s="17">
        <v>-1.4393512672863928</v>
      </c>
      <c r="G11" s="17">
        <v>2.0839758567971402E-2</v>
      </c>
      <c r="H11" s="17">
        <v>-2.3062467694767665</v>
      </c>
      <c r="I11" s="17">
        <v>-1.247623952057793</v>
      </c>
      <c r="J11" s="17">
        <v>100</v>
      </c>
      <c r="K11" s="17">
        <v>100</v>
      </c>
      <c r="L11" s="17">
        <v>100</v>
      </c>
      <c r="M11" s="17">
        <v>100</v>
      </c>
      <c r="N11" s="17"/>
    </row>
    <row r="12" spans="1:25">
      <c r="B12">
        <v>2020</v>
      </c>
      <c r="C12" s="17">
        <v>-15.130574498037152</v>
      </c>
      <c r="D12" s="17">
        <v>-13.238625899312096</v>
      </c>
      <c r="E12" s="17">
        <v>-31.4918800129917</v>
      </c>
      <c r="F12" s="17">
        <v>-23.064940690818837</v>
      </c>
      <c r="G12" s="17">
        <v>0.87495857483993789</v>
      </c>
      <c r="H12" s="17">
        <v>2.0813406666797123</v>
      </c>
      <c r="I12" s="17">
        <v>1.5243929233361884</v>
      </c>
      <c r="J12" s="17">
        <v>84.869425501962851</v>
      </c>
      <c r="K12" s="17">
        <v>86.761374100687902</v>
      </c>
      <c r="L12" s="17">
        <v>68.5081199870083</v>
      </c>
      <c r="M12" s="17">
        <v>76.93505930918117</v>
      </c>
      <c r="N12" s="17"/>
    </row>
    <row r="13" spans="1:25">
      <c r="B13">
        <v>2021</v>
      </c>
      <c r="C13" s="17">
        <v>8.8001998352235766</v>
      </c>
      <c r="D13" s="17">
        <v>22.887125227762152</v>
      </c>
      <c r="E13" s="17">
        <v>51.759692363047584</v>
      </c>
      <c r="F13" s="17">
        <v>36.727680996938481</v>
      </c>
      <c r="G13" s="17">
        <v>2.6007506257022044</v>
      </c>
      <c r="H13" s="17">
        <v>5.8816496593491943</v>
      </c>
      <c r="I13" s="17">
        <v>4.1735053390415855</v>
      </c>
      <c r="J13" s="17">
        <v>92.338104545141789</v>
      </c>
      <c r="K13" s="17">
        <v>106.61855844043953</v>
      </c>
      <c r="L13" s="17">
        <v>103.96771213599129</v>
      </c>
      <c r="M13" s="17">
        <v>105.19152246706263</v>
      </c>
      <c r="N13" s="17"/>
    </row>
    <row r="14" spans="1:25">
      <c r="B14">
        <v>2022</v>
      </c>
      <c r="C14" s="17">
        <v>15.078805650322845</v>
      </c>
      <c r="D14" s="17">
        <v>18.269626436695429</v>
      </c>
      <c r="E14" s="17">
        <v>24.804101682608604</v>
      </c>
      <c r="F14" s="17">
        <v>21.746419451695264</v>
      </c>
      <c r="G14" s="17">
        <v>1.2116096500192153</v>
      </c>
      <c r="H14" s="17">
        <v>1.6449646117746424</v>
      </c>
      <c r="I14" s="17">
        <v>1.442184477736117</v>
      </c>
      <c r="J14" s="17">
        <v>106.26158787069564</v>
      </c>
      <c r="K14" s="17">
        <v>126.09737077969766</v>
      </c>
      <c r="L14" s="17">
        <v>129.75596917128439</v>
      </c>
      <c r="M14" s="17">
        <v>128.06691217037434</v>
      </c>
      <c r="N14" s="17"/>
    </row>
    <row r="15" spans="1:25">
      <c r="B15">
        <v>2023</v>
      </c>
      <c r="C15" s="17">
        <v>8.372972121593957</v>
      </c>
      <c r="D15" s="17">
        <v>17.916054006332025</v>
      </c>
      <c r="E15" s="17">
        <v>34.974901994010587</v>
      </c>
      <c r="F15" s="17">
        <v>27.22049914874718</v>
      </c>
      <c r="G15" s="17">
        <v>2.1397484365350254</v>
      </c>
      <c r="H15" s="17">
        <v>4.1771191264103287</v>
      </c>
      <c r="I15" s="17">
        <v>3.2509960326447658</v>
      </c>
      <c r="J15" s="17">
        <v>115.15884099907203</v>
      </c>
      <c r="K15" s="17">
        <v>148.68904382915301</v>
      </c>
      <c r="L15" s="17">
        <v>175.13799222031969</v>
      </c>
      <c r="M15" s="17">
        <v>162.92736490753788</v>
      </c>
      <c r="N15" s="17"/>
    </row>
    <row r="16" spans="1:25" s="123" customFormat="1">
      <c r="B16" s="123" t="s">
        <v>166</v>
      </c>
      <c r="C16" s="122">
        <v>3.6636761764962555</v>
      </c>
      <c r="D16" s="122">
        <v>4.9148098070315616</v>
      </c>
      <c r="E16" s="122">
        <v>7.7609855967619046</v>
      </c>
      <c r="F16" s="122">
        <v>6.5618281130382927</v>
      </c>
      <c r="G16" s="122">
        <v>1.3414967836299942</v>
      </c>
      <c r="H16" s="122">
        <v>2.1183601450781322</v>
      </c>
      <c r="I16" s="122">
        <v>1.7910502448700789</v>
      </c>
      <c r="J16" s="122">
        <v>119.37788802188425</v>
      </c>
      <c r="K16" s="122">
        <v>155.99682753724969</v>
      </c>
      <c r="L16" s="122">
        <v>188.73042657099668</v>
      </c>
      <c r="M16" s="122">
        <v>173.6183785418732</v>
      </c>
      <c r="N16" s="122"/>
    </row>
    <row r="17" spans="2:15">
      <c r="N17" s="17"/>
      <c r="O17" s="21"/>
    </row>
    <row r="18" spans="2:15">
      <c r="N18" s="17"/>
    </row>
    <row r="19" spans="2:15">
      <c r="N19" s="17"/>
    </row>
    <row r="20" spans="2:15">
      <c r="B20" t="s">
        <v>318</v>
      </c>
    </row>
    <row r="31" spans="2:15">
      <c r="O31" s="21"/>
    </row>
  </sheetData>
  <hyperlinks>
    <hyperlink ref="A1" location="'ÍNDICE GRÁFICOS'!A1" display="Ir al índice de gráficos" xr:uid="{6FC0AC41-8B26-4FCC-B89A-C06499D204A3}"/>
  </hyperlinks>
  <pageMargins left="0.7" right="0.7" top="0.75" bottom="0.75"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A029-4F65-47B7-A8E5-B99E0BA5E4CD}">
  <dimension ref="A1:Y35"/>
  <sheetViews>
    <sheetView showGridLines="0" zoomScale="95" zoomScaleNormal="95" workbookViewId="0"/>
  </sheetViews>
  <sheetFormatPr baseColWidth="10" defaultRowHeight="15"/>
  <cols>
    <col min="2" max="2" width="8.85546875" bestFit="1" customWidth="1"/>
    <col min="3" max="3" width="23.85546875" bestFit="1" customWidth="1"/>
    <col min="4" max="6" width="11.28515625" bestFit="1" customWidth="1"/>
  </cols>
  <sheetData>
    <row r="1" spans="1:25">
      <c r="A1" s="261" t="s">
        <v>303</v>
      </c>
    </row>
    <row r="2" spans="1:25" ht="16.5">
      <c r="B2" s="262" t="s">
        <v>327</v>
      </c>
    </row>
    <row r="4" spans="1:25" ht="16.5">
      <c r="C4" s="166" t="s">
        <v>130</v>
      </c>
      <c r="D4" s="167"/>
      <c r="E4" s="167"/>
      <c r="F4" s="168"/>
      <c r="G4" s="166" t="s">
        <v>131</v>
      </c>
      <c r="H4" s="167"/>
      <c r="I4" s="168"/>
      <c r="J4" s="166" t="s">
        <v>132</v>
      </c>
      <c r="K4" s="167"/>
      <c r="L4" s="167"/>
      <c r="M4" s="168"/>
      <c r="O4" s="262" t="s">
        <v>328</v>
      </c>
      <c r="P4" s="262"/>
      <c r="Q4" s="262"/>
      <c r="R4" s="262"/>
      <c r="S4" s="262"/>
      <c r="T4" s="262" t="s">
        <v>329</v>
      </c>
      <c r="U4" s="262"/>
    </row>
    <row r="5" spans="1:25">
      <c r="C5" s="169"/>
      <c r="D5" s="170" t="s">
        <v>133</v>
      </c>
      <c r="E5" s="170" t="s">
        <v>134</v>
      </c>
      <c r="F5" s="171" t="s">
        <v>135</v>
      </c>
      <c r="G5" s="172" t="s">
        <v>133</v>
      </c>
      <c r="H5" s="170" t="s">
        <v>134</v>
      </c>
      <c r="I5" s="171" t="s">
        <v>135</v>
      </c>
      <c r="J5" s="172"/>
      <c r="K5" s="170" t="s">
        <v>133</v>
      </c>
      <c r="L5" s="170" t="s">
        <v>134</v>
      </c>
      <c r="M5" s="171" t="s">
        <v>135</v>
      </c>
      <c r="O5" s="183"/>
    </row>
    <row r="6" spans="1:25">
      <c r="C6" s="173" t="s">
        <v>136</v>
      </c>
      <c r="D6" s="173" t="s">
        <v>137</v>
      </c>
      <c r="E6" s="173" t="s">
        <v>137</v>
      </c>
      <c r="F6" s="173" t="s">
        <v>137</v>
      </c>
      <c r="G6" s="173" t="s">
        <v>137</v>
      </c>
      <c r="H6" s="173" t="s">
        <v>137</v>
      </c>
      <c r="I6" s="173" t="s">
        <v>137</v>
      </c>
      <c r="J6" s="173" t="s">
        <v>136</v>
      </c>
      <c r="K6" s="173" t="s">
        <v>137</v>
      </c>
      <c r="L6" s="173" t="s">
        <v>137</v>
      </c>
      <c r="M6" s="173" t="s">
        <v>137</v>
      </c>
      <c r="N6" s="174"/>
      <c r="O6" s="21"/>
      <c r="T6" s="21"/>
      <c r="Y6" s="21"/>
    </row>
    <row r="7" spans="1:25">
      <c r="B7" s="161"/>
      <c r="C7" s="76"/>
      <c r="D7" s="76"/>
      <c r="E7" s="76"/>
      <c r="F7" s="76"/>
      <c r="G7" s="175"/>
      <c r="H7" s="175"/>
      <c r="I7" s="175"/>
      <c r="J7" s="175"/>
      <c r="K7" s="175"/>
      <c r="L7" s="175"/>
      <c r="M7" s="175"/>
      <c r="N7" s="17"/>
      <c r="O7" s="21"/>
      <c r="Y7" s="21"/>
    </row>
    <row r="8" spans="1:25">
      <c r="B8">
        <v>2016</v>
      </c>
      <c r="C8" s="17">
        <v>4.9227556440482045</v>
      </c>
      <c r="D8" s="17">
        <v>-4.3155142063511231</v>
      </c>
      <c r="E8" s="17">
        <v>-26.456978118275266</v>
      </c>
      <c r="F8" s="17">
        <v>-17.231176168431837</v>
      </c>
      <c r="G8" s="17">
        <v>-0.87664603291222487</v>
      </c>
      <c r="H8" s="17">
        <v>-5.3744244141516022</v>
      </c>
      <c r="I8" s="17">
        <v>-3.5003110888237918</v>
      </c>
      <c r="J8" s="17">
        <v>92.31225557380067</v>
      </c>
      <c r="K8" s="17">
        <v>86.098731770608225</v>
      </c>
      <c r="L8" s="17">
        <v>79.448999858170879</v>
      </c>
      <c r="M8" s="17">
        <v>82.518966834241738</v>
      </c>
      <c r="N8" s="17"/>
    </row>
    <row r="9" spans="1:25">
      <c r="B9">
        <v>2017</v>
      </c>
      <c r="C9" s="17">
        <v>4.5628617301807672</v>
      </c>
      <c r="D9" s="17">
        <v>9.8377875182115169</v>
      </c>
      <c r="E9" s="17">
        <v>23.322848996422827</v>
      </c>
      <c r="F9" s="17">
        <v>16.827156308319747</v>
      </c>
      <c r="G9" s="17">
        <v>2.1560564619217097</v>
      </c>
      <c r="H9" s="17">
        <v>5.1114520613577401</v>
      </c>
      <c r="I9" s="17">
        <v>3.6878514632642845</v>
      </c>
      <c r="J9" s="17">
        <v>96.524336155644292</v>
      </c>
      <c r="K9" s="17">
        <v>94.568942058075535</v>
      </c>
      <c r="L9" s="17">
        <v>97.978770124260251</v>
      </c>
      <c r="M9" s="17">
        <v>96.404562367450126</v>
      </c>
      <c r="N9" s="17"/>
    </row>
    <row r="10" spans="1:25">
      <c r="B10">
        <v>2018</v>
      </c>
      <c r="C10" s="17">
        <v>2.4192320956210267</v>
      </c>
      <c r="D10" s="17">
        <v>5.7175445937688973</v>
      </c>
      <c r="E10" s="17">
        <v>4.8526968165797379</v>
      </c>
      <c r="F10" s="17">
        <v>5.244366704393455</v>
      </c>
      <c r="G10" s="17">
        <v>2.3633716682735977</v>
      </c>
      <c r="H10" s="17">
        <v>2.0058831169458466</v>
      </c>
      <c r="I10" s="17">
        <v>2.1677815509665703</v>
      </c>
      <c r="J10" s="17">
        <v>98.859483876006763</v>
      </c>
      <c r="K10" s="17">
        <v>99.975963492101457</v>
      </c>
      <c r="L10" s="17">
        <v>102.73338278300419</v>
      </c>
      <c r="M10" s="17">
        <v>101.46037113776489</v>
      </c>
      <c r="N10" s="17"/>
    </row>
    <row r="11" spans="1:25">
      <c r="B11">
        <v>2019</v>
      </c>
      <c r="C11" s="17">
        <v>1.1536739615429559</v>
      </c>
      <c r="D11" s="17">
        <v>2.4042286824710324E-2</v>
      </c>
      <c r="E11" s="17">
        <v>-2.6606568468379055</v>
      </c>
      <c r="F11" s="17">
        <v>-1.4393512672863928</v>
      </c>
      <c r="G11" s="17">
        <v>2.0839758567971402E-2</v>
      </c>
      <c r="H11" s="17">
        <v>-2.3062467694767665</v>
      </c>
      <c r="I11" s="17">
        <v>-1.247623952057793</v>
      </c>
      <c r="J11" s="17">
        <v>100</v>
      </c>
      <c r="K11" s="17">
        <v>100</v>
      </c>
      <c r="L11" s="17">
        <v>100</v>
      </c>
      <c r="M11" s="17">
        <v>100</v>
      </c>
      <c r="N11" s="17"/>
    </row>
    <row r="12" spans="1:25">
      <c r="B12">
        <v>2020</v>
      </c>
      <c r="C12" s="17">
        <v>-15.130574498037152</v>
      </c>
      <c r="D12" s="17">
        <v>-13.238625899312096</v>
      </c>
      <c r="E12" s="17">
        <v>-31.4918800129917</v>
      </c>
      <c r="F12" s="17">
        <v>-23.064940690818837</v>
      </c>
      <c r="G12" s="17">
        <v>0.87495857483993789</v>
      </c>
      <c r="H12" s="17">
        <v>2.0813406666797123</v>
      </c>
      <c r="I12" s="17">
        <v>1.5243929233361884</v>
      </c>
      <c r="J12" s="17">
        <v>84.869425501962851</v>
      </c>
      <c r="K12" s="17">
        <v>86.761374100687902</v>
      </c>
      <c r="L12" s="17">
        <v>68.5081199870083</v>
      </c>
      <c r="M12" s="17">
        <v>76.93505930918117</v>
      </c>
      <c r="N12" s="17"/>
    </row>
    <row r="13" spans="1:25">
      <c r="B13">
        <v>2021</v>
      </c>
      <c r="C13" s="17">
        <v>8.8001998352235766</v>
      </c>
      <c r="D13" s="17">
        <v>22.887125227762152</v>
      </c>
      <c r="E13" s="17">
        <v>51.759692363047584</v>
      </c>
      <c r="F13" s="17">
        <v>36.727680996938481</v>
      </c>
      <c r="G13" s="17">
        <v>2.6007506257022044</v>
      </c>
      <c r="H13" s="17">
        <v>5.8816496593491943</v>
      </c>
      <c r="I13" s="17">
        <v>4.1735053390415855</v>
      </c>
      <c r="J13" s="17">
        <v>92.338104545141789</v>
      </c>
      <c r="K13" s="17">
        <v>106.61855844043953</v>
      </c>
      <c r="L13" s="17">
        <v>103.96771213599129</v>
      </c>
      <c r="M13" s="17">
        <v>105.19152246706263</v>
      </c>
      <c r="N13" s="17"/>
    </row>
    <row r="14" spans="1:25">
      <c r="B14">
        <v>2022</v>
      </c>
      <c r="C14" s="17">
        <v>15.078805650322845</v>
      </c>
      <c r="D14" s="17">
        <v>18.269626436695429</v>
      </c>
      <c r="E14" s="17">
        <v>24.804101682608604</v>
      </c>
      <c r="F14" s="17">
        <v>21.746419451695264</v>
      </c>
      <c r="G14" s="17">
        <v>1.2116096500192153</v>
      </c>
      <c r="H14" s="17">
        <v>1.6449646117746424</v>
      </c>
      <c r="I14" s="17">
        <v>1.442184477736117</v>
      </c>
      <c r="J14" s="17">
        <v>106.26158787069564</v>
      </c>
      <c r="K14" s="17">
        <v>126.09737077969766</v>
      </c>
      <c r="L14" s="17">
        <v>129.75596917128439</v>
      </c>
      <c r="M14" s="17">
        <v>128.06691217037434</v>
      </c>
      <c r="N14" s="17"/>
    </row>
    <row r="15" spans="1:25">
      <c r="B15">
        <v>2023</v>
      </c>
      <c r="C15" s="17">
        <v>8.372972121593957</v>
      </c>
      <c r="D15" s="17">
        <v>17.916054006332025</v>
      </c>
      <c r="E15" s="17">
        <v>34.974901994010587</v>
      </c>
      <c r="F15" s="17">
        <v>27.22049914874718</v>
      </c>
      <c r="G15" s="17">
        <v>2.1397484365350254</v>
      </c>
      <c r="H15" s="17">
        <v>4.1771191264103287</v>
      </c>
      <c r="I15" s="17">
        <v>3.2509960326447658</v>
      </c>
      <c r="J15" s="17">
        <v>115.15884099907203</v>
      </c>
      <c r="K15" s="17">
        <v>148.68904382915301</v>
      </c>
      <c r="L15" s="17">
        <v>175.13799222031969</v>
      </c>
      <c r="M15" s="17">
        <v>162.92736490753788</v>
      </c>
      <c r="N15" s="17"/>
    </row>
    <row r="16" spans="1:25" s="123" customFormat="1">
      <c r="B16" s="123" t="s">
        <v>166</v>
      </c>
      <c r="C16" s="122">
        <v>3.6636761764962555</v>
      </c>
      <c r="D16" s="122">
        <v>4.9148098070315616</v>
      </c>
      <c r="E16" s="122">
        <v>7.7609855967619046</v>
      </c>
      <c r="F16" s="122">
        <v>6.5618281130382927</v>
      </c>
      <c r="G16" s="122">
        <v>1.3414967836299942</v>
      </c>
      <c r="H16" s="122">
        <v>2.1183601450781322</v>
      </c>
      <c r="I16" s="122">
        <v>1.7910502448700789</v>
      </c>
      <c r="J16" s="122">
        <v>119.37788802188425</v>
      </c>
      <c r="K16" s="122">
        <v>155.99682753724969</v>
      </c>
      <c r="L16" s="122">
        <v>188.73042657099668</v>
      </c>
      <c r="M16" s="122">
        <v>173.6183785418732</v>
      </c>
      <c r="N16" s="122"/>
    </row>
    <row r="17" spans="2:15" s="123" customFormat="1">
      <c r="B17" s="123" t="s">
        <v>167</v>
      </c>
      <c r="C17" s="122">
        <v>4.5982648747444843</v>
      </c>
      <c r="D17" s="122">
        <v>6.1779395885077193</v>
      </c>
      <c r="E17" s="122">
        <v>1.6106285641993789</v>
      </c>
      <c r="F17" s="122">
        <v>3.5051966812583935</v>
      </c>
      <c r="G17" s="122">
        <v>1.3435371290678453</v>
      </c>
      <c r="H17" s="122">
        <v>0.3502687661699519</v>
      </c>
      <c r="I17" s="122">
        <v>0.76228681399158627</v>
      </c>
      <c r="J17" s="122">
        <v>124.86719951500635</v>
      </c>
      <c r="K17" s="122">
        <v>165.63421730248953</v>
      </c>
      <c r="L17" s="122">
        <v>191.77017273068449</v>
      </c>
      <c r="M17" s="122">
        <v>179.70404418457755</v>
      </c>
      <c r="N17" s="122"/>
    </row>
    <row r="18" spans="2:15" s="123" customFormat="1">
      <c r="B18" s="123" t="s">
        <v>168</v>
      </c>
      <c r="C18" s="122">
        <v>4.4398350500982398</v>
      </c>
      <c r="D18" s="122">
        <v>5.9635501655090906</v>
      </c>
      <c r="E18" s="122">
        <v>9.4438092511730964</v>
      </c>
      <c r="F18" s="122">
        <v>7.9628832721458709</v>
      </c>
      <c r="G18" s="122">
        <v>1.343191829925559</v>
      </c>
      <c r="H18" s="122">
        <v>2.127063087842449</v>
      </c>
      <c r="I18" s="122">
        <v>1.793508808839571</v>
      </c>
      <c r="J18" s="122">
        <v>130.4110972051497</v>
      </c>
      <c r="K18" s="122">
        <v>175.51189694257184</v>
      </c>
      <c r="L18" s="122">
        <v>209.88058204401548</v>
      </c>
      <c r="M18" s="122">
        <v>194.01366745832092</v>
      </c>
      <c r="N18" s="122"/>
    </row>
    <row r="19" spans="2:15" s="123" customFormat="1">
      <c r="B19" s="123" t="s">
        <v>169</v>
      </c>
      <c r="C19" s="122">
        <v>3.8413377030542595</v>
      </c>
      <c r="D19" s="122">
        <v>5.154634508240763</v>
      </c>
      <c r="E19" s="122">
        <v>8.144987836648987</v>
      </c>
      <c r="F19" s="122">
        <v>6.8960917416377887</v>
      </c>
      <c r="G19" s="122">
        <v>1.341885277137258</v>
      </c>
      <c r="H19" s="122">
        <v>2.1203519362988787</v>
      </c>
      <c r="I19" s="122">
        <v>1.7952318371161913</v>
      </c>
      <c r="J19" s="122">
        <v>135.42062785105787</v>
      </c>
      <c r="K19" s="122">
        <v>184.55889374844162</v>
      </c>
      <c r="L19" s="122">
        <v>226.97532992298864</v>
      </c>
      <c r="M19" s="122">
        <v>207.39302795756279</v>
      </c>
      <c r="N19" s="122"/>
    </row>
    <row r="20" spans="2:15" s="123" customFormat="1">
      <c r="B20" s="123" t="s">
        <v>170</v>
      </c>
      <c r="C20" s="122">
        <v>3.7108509140219681</v>
      </c>
      <c r="D20" s="122">
        <v>4.9784774747208438</v>
      </c>
      <c r="E20" s="122">
        <v>7.8628812237257373</v>
      </c>
      <c r="F20" s="122">
        <v>6.6778591388195752</v>
      </c>
      <c r="G20" s="122">
        <v>1.3415999699446215</v>
      </c>
      <c r="H20" s="122">
        <v>2.1188890111469427</v>
      </c>
      <c r="I20" s="122">
        <v>1.7995492930169608</v>
      </c>
      <c r="J20" s="122">
        <v>140.44588545744315</v>
      </c>
      <c r="K20" s="122">
        <v>193.74711670130174</v>
      </c>
      <c r="L20" s="122">
        <v>244.82213052199288</v>
      </c>
      <c r="M20" s="122">
        <v>221.24244222830148</v>
      </c>
      <c r="N20" s="122"/>
    </row>
    <row r="21" spans="2:15">
      <c r="N21" s="17"/>
      <c r="O21" s="21"/>
    </row>
    <row r="22" spans="2:15">
      <c r="N22" s="17"/>
    </row>
    <row r="23" spans="2:15">
      <c r="N23" s="17"/>
    </row>
    <row r="24" spans="2:15">
      <c r="B24" t="s">
        <v>318</v>
      </c>
    </row>
    <row r="35" spans="15:15">
      <c r="O35" s="21"/>
    </row>
  </sheetData>
  <hyperlinks>
    <hyperlink ref="A1" location="'ÍNDICE GRÁFICOS'!A1" display="Ir al índice de gráficos" xr:uid="{0862A2EA-E87E-40D0-9504-C5B9A201C1DA}"/>
  </hyperlinks>
  <pageMargins left="0.7" right="0.7" top="0.75" bottom="0.75"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FE8E-6B5D-4197-8782-9D7D1F7C21A3}">
  <dimension ref="A1:W26"/>
  <sheetViews>
    <sheetView showGridLines="0" zoomScaleNormal="100" workbookViewId="0">
      <selection activeCell="G33" sqref="G33"/>
    </sheetView>
  </sheetViews>
  <sheetFormatPr baseColWidth="10" defaultRowHeight="15"/>
  <cols>
    <col min="1" max="1" width="8.7109375" style="22" customWidth="1"/>
    <col min="2" max="5" width="11.42578125" style="23"/>
    <col min="8" max="8" width="17.7109375" style="22" bestFit="1" customWidth="1"/>
    <col min="9" max="9" width="0.85546875" customWidth="1"/>
    <col min="10" max="10" width="5" customWidth="1"/>
    <col min="11" max="11" width="5.5703125" customWidth="1"/>
    <col min="12" max="15" width="5" customWidth="1"/>
    <col min="16" max="16" width="0.85546875" customWidth="1"/>
    <col min="17" max="17" width="5" style="23" bestFit="1" customWidth="1"/>
    <col min="18" max="23" width="5" customWidth="1"/>
  </cols>
  <sheetData>
    <row r="1" spans="1:23">
      <c r="A1" s="261" t="s">
        <v>303</v>
      </c>
      <c r="B1"/>
      <c r="C1"/>
    </row>
    <row r="2" spans="1:23">
      <c r="A2"/>
      <c r="B2"/>
      <c r="C2"/>
    </row>
    <row r="3" spans="1:23" ht="14.45" customHeight="1">
      <c r="A3"/>
      <c r="B3" s="262" t="s">
        <v>331</v>
      </c>
      <c r="W3" s="23"/>
    </row>
    <row r="4" spans="1:23" ht="30" customHeight="1">
      <c r="B4" s="24"/>
      <c r="H4" s="52" t="s">
        <v>9</v>
      </c>
      <c r="I4" s="16"/>
      <c r="J4" s="277" t="s">
        <v>17</v>
      </c>
      <c r="K4" s="278"/>
      <c r="L4" s="278"/>
      <c r="M4" s="278"/>
      <c r="N4" s="278"/>
      <c r="O4" s="278"/>
      <c r="P4" s="55"/>
      <c r="Q4" s="277" t="s">
        <v>24</v>
      </c>
      <c r="R4" s="279"/>
      <c r="S4" s="279"/>
      <c r="T4" s="279"/>
      <c r="U4" s="279"/>
      <c r="V4" s="279"/>
      <c r="W4" s="23"/>
    </row>
    <row r="5" spans="1:23" ht="15.75">
      <c r="H5" s="30" t="s">
        <v>95</v>
      </c>
      <c r="J5" s="30">
        <v>2019</v>
      </c>
      <c r="K5" s="30">
        <v>2020</v>
      </c>
      <c r="L5" s="30">
        <v>2021</v>
      </c>
      <c r="M5" s="30">
        <v>2022</v>
      </c>
      <c r="N5" s="30">
        <v>2023</v>
      </c>
      <c r="O5" s="30">
        <f>N5+1</f>
        <v>2024</v>
      </c>
      <c r="Q5" s="30">
        <v>2019</v>
      </c>
      <c r="R5" s="30">
        <v>2020</v>
      </c>
      <c r="S5" s="30">
        <v>2021</v>
      </c>
      <c r="T5" s="30">
        <v>2022</v>
      </c>
      <c r="U5" s="30">
        <v>2023</v>
      </c>
      <c r="V5" s="30">
        <f>U5+1</f>
        <v>2024</v>
      </c>
      <c r="W5" s="23"/>
    </row>
    <row r="6" spans="1:23">
      <c r="H6" s="9" t="s">
        <v>6</v>
      </c>
      <c r="I6" s="23"/>
      <c r="J6" s="29">
        <v>1.9395771735925882</v>
      </c>
      <c r="K6" s="29">
        <v>-11.463974149766699</v>
      </c>
      <c r="L6" s="29">
        <v>14.464755216530079</v>
      </c>
      <c r="M6" s="29">
        <v>13.926777259709278</v>
      </c>
      <c r="N6" s="29">
        <v>1.5910520336839706</v>
      </c>
      <c r="O6" s="211">
        <v>9.7333966192670438</v>
      </c>
      <c r="P6" s="23"/>
      <c r="Q6" s="29">
        <v>0.10928292197672779</v>
      </c>
      <c r="R6" s="29">
        <v>-0.73288790984888497</v>
      </c>
      <c r="S6" s="29">
        <v>0.7495371802109152</v>
      </c>
      <c r="T6" s="29">
        <v>0.74991506836495236</v>
      </c>
      <c r="U6" s="29">
        <v>8.9892597864817694E-2</v>
      </c>
      <c r="V6" s="211">
        <v>0.53086519335605742</v>
      </c>
      <c r="W6" s="23"/>
    </row>
    <row r="7" spans="1:23">
      <c r="H7" s="27" t="s">
        <v>2</v>
      </c>
      <c r="I7" s="23"/>
      <c r="J7" s="26">
        <v>0.86486402645843308</v>
      </c>
      <c r="K7" s="26">
        <v>-12.82712273271272</v>
      </c>
      <c r="L7" s="26">
        <v>8.1858450745687925</v>
      </c>
      <c r="M7" s="26">
        <v>2.4640984696886528</v>
      </c>
      <c r="N7" s="26">
        <v>0.79501538818369</v>
      </c>
      <c r="O7" s="212">
        <v>2.685432791466793</v>
      </c>
      <c r="P7" s="23"/>
      <c r="Q7" s="26">
        <v>4.8729624791814863E-2</v>
      </c>
      <c r="R7" s="26">
        <v>-0.82003352817611308</v>
      </c>
      <c r="S7" s="26">
        <v>0.42417553169679956</v>
      </c>
      <c r="T7" s="26">
        <v>0.13268429141180324</v>
      </c>
      <c r="U7" s="26">
        <v>4.4917449004394795E-2</v>
      </c>
      <c r="V7" s="212">
        <v>0.14646508858631804</v>
      </c>
      <c r="W7" s="23"/>
    </row>
    <row r="8" spans="1:23">
      <c r="H8" s="27" t="s">
        <v>1</v>
      </c>
      <c r="I8" s="23"/>
      <c r="J8" s="26">
        <v>1.1123623214318139</v>
      </c>
      <c r="K8" s="26">
        <v>0.9840181660409234</v>
      </c>
      <c r="L8" s="26">
        <v>4.8277991026997578</v>
      </c>
      <c r="M8" s="26">
        <v>7.9529721890312643</v>
      </c>
      <c r="N8" s="26">
        <v>2.3642641072715436</v>
      </c>
      <c r="O8" s="212">
        <v>5.2287035266674389</v>
      </c>
      <c r="P8" s="23"/>
      <c r="Q8" s="26">
        <v>6.2674590337501612E-2</v>
      </c>
      <c r="R8" s="26">
        <v>6.2907941656318356E-2</v>
      </c>
      <c r="S8" s="26">
        <v>0.25016772644220558</v>
      </c>
      <c r="T8" s="26">
        <v>0.42824363250902209</v>
      </c>
      <c r="U8" s="26">
        <v>0.13357818483728967</v>
      </c>
      <c r="V8" s="212">
        <v>0.2851765747623291</v>
      </c>
      <c r="W8" s="23"/>
    </row>
    <row r="9" spans="1:23">
      <c r="H9" s="27" t="s">
        <v>5</v>
      </c>
      <c r="I9" s="23"/>
      <c r="J9" s="26">
        <v>-5.2723984667868429E-2</v>
      </c>
      <c r="K9" s="26">
        <v>-0.20268969788233854</v>
      </c>
      <c r="L9" s="26">
        <v>-0.90468683673072881</v>
      </c>
      <c r="M9" s="26">
        <v>-1.7372048353527034</v>
      </c>
      <c r="N9" s="26">
        <v>-2.2274145307700017</v>
      </c>
      <c r="O9" s="212">
        <v>1.8192603011325832</v>
      </c>
      <c r="P9" s="23"/>
      <c r="Q9" s="26">
        <v>-2.9706634936770716E-3</v>
      </c>
      <c r="R9" s="26">
        <v>-1.2957882413919448E-2</v>
      </c>
      <c r="S9" s="26">
        <v>-4.6879218516063505E-2</v>
      </c>
      <c r="T9" s="26">
        <v>-9.3543255454826141E-2</v>
      </c>
      <c r="U9" s="26">
        <v>-0.12584634220236351</v>
      </c>
      <c r="V9" s="212">
        <v>9.9223530007397823E-2</v>
      </c>
      <c r="W9" s="23"/>
    </row>
    <row r="10" spans="1:23" ht="15.75" thickBot="1">
      <c r="H10" s="6" t="s">
        <v>4</v>
      </c>
      <c r="I10" s="23"/>
      <c r="J10" s="25">
        <v>1.5074810370209661E-2</v>
      </c>
      <c r="K10" s="25">
        <v>0.58182011478743945</v>
      </c>
      <c r="L10" s="25">
        <v>2.3557978759922591</v>
      </c>
      <c r="M10" s="25">
        <v>5.2469114363420832</v>
      </c>
      <c r="N10" s="25">
        <v>0.65918706899872159</v>
      </c>
      <c r="O10" s="213">
        <v>2.1748648530314504E-13</v>
      </c>
      <c r="P10" s="23"/>
      <c r="Q10" s="25">
        <v>8.4937034108838855E-4</v>
      </c>
      <c r="R10" s="25">
        <v>3.7195559084829459E-2</v>
      </c>
      <c r="S10" s="25">
        <v>0.12207314058797362</v>
      </c>
      <c r="T10" s="25">
        <v>0.28253039989895423</v>
      </c>
      <c r="U10" s="25">
        <v>3.7243306225495765E-2</v>
      </c>
      <c r="V10" s="213">
        <v>1.1861841203947327E-14</v>
      </c>
    </row>
    <row r="11" spans="1:23">
      <c r="I11" s="23"/>
      <c r="P11" s="23"/>
    </row>
    <row r="12" spans="1:23">
      <c r="I12" s="23"/>
      <c r="P12" s="23"/>
    </row>
    <row r="13" spans="1:23">
      <c r="I13" s="23"/>
      <c r="P13" s="23"/>
    </row>
    <row r="14" spans="1:23">
      <c r="H14" s="22" t="s">
        <v>302</v>
      </c>
      <c r="I14" s="26"/>
      <c r="P14" s="26"/>
    </row>
    <row r="15" spans="1:23">
      <c r="I15" s="26"/>
      <c r="P15" s="26"/>
    </row>
    <row r="16" spans="1:23">
      <c r="I16" s="26"/>
      <c r="P16" s="26"/>
    </row>
    <row r="17" spans="2:23">
      <c r="U17" s="34"/>
      <c r="V17" s="34"/>
    </row>
    <row r="18" spans="2:23">
      <c r="U18" s="33"/>
      <c r="V18" s="33"/>
      <c r="W18" s="23"/>
    </row>
    <row r="19" spans="2:23">
      <c r="R19" s="23"/>
      <c r="S19" s="23"/>
      <c r="T19" s="23"/>
      <c r="U19" s="23"/>
      <c r="V19" s="23"/>
      <c r="W19" s="23"/>
    </row>
    <row r="20" spans="2:23">
      <c r="R20" s="23"/>
      <c r="S20" s="23"/>
      <c r="T20" s="23"/>
      <c r="U20" s="23"/>
      <c r="V20" s="23"/>
      <c r="W20" s="23"/>
    </row>
    <row r="21" spans="2:23">
      <c r="R21" s="23"/>
      <c r="S21" s="23"/>
      <c r="T21" s="23"/>
      <c r="U21" s="23"/>
      <c r="V21" s="23"/>
      <c r="W21" s="23"/>
    </row>
    <row r="22" spans="2:23">
      <c r="R22" s="23"/>
      <c r="S22" s="23"/>
      <c r="T22" s="23"/>
      <c r="U22" s="23"/>
      <c r="V22" s="23"/>
      <c r="W22" s="23"/>
    </row>
    <row r="23" spans="2:23">
      <c r="R23" s="23"/>
      <c r="S23" s="23"/>
      <c r="T23" s="23"/>
      <c r="U23" s="23"/>
      <c r="V23" s="23"/>
      <c r="W23" s="23"/>
    </row>
    <row r="24" spans="2:23" ht="16.5">
      <c r="B24" s="24"/>
      <c r="R24" s="23"/>
      <c r="S24" s="23"/>
      <c r="T24" s="23"/>
      <c r="U24" s="23"/>
      <c r="V24" s="23"/>
      <c r="W24" s="23"/>
    </row>
    <row r="25" spans="2:23">
      <c r="R25" s="23"/>
      <c r="S25" s="23"/>
      <c r="T25" s="23"/>
      <c r="U25" s="23"/>
      <c r="V25" s="23"/>
      <c r="W25" s="23"/>
    </row>
    <row r="26" spans="2:23">
      <c r="R26" s="23"/>
      <c r="S26" s="23"/>
      <c r="T26" s="23"/>
      <c r="U26" s="23"/>
      <c r="V26" s="23"/>
    </row>
  </sheetData>
  <mergeCells count="2">
    <mergeCell ref="J4:O4"/>
    <mergeCell ref="Q4:V4"/>
  </mergeCells>
  <hyperlinks>
    <hyperlink ref="A1" location="'ÍNDICE GRÁFICOS'!A1" display="Ir al índice de gráficos" xr:uid="{4CBC974A-323B-4A99-8FC5-385CAAF4D76F}"/>
  </hyperlinks>
  <pageMargins left="0.7" right="0.7" top="0.75" bottom="0.75"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DA72A-0B39-402E-B9DF-2680E8092E5B}">
  <dimension ref="A1:M15"/>
  <sheetViews>
    <sheetView showGridLines="0" zoomScaleNormal="100" workbookViewId="0">
      <selection activeCell="G33" sqref="G33"/>
    </sheetView>
  </sheetViews>
  <sheetFormatPr baseColWidth="10" defaultRowHeight="15"/>
  <cols>
    <col min="2" max="2" width="5" customWidth="1"/>
  </cols>
  <sheetData>
    <row r="1" spans="1:13">
      <c r="A1" s="261" t="s">
        <v>303</v>
      </c>
    </row>
    <row r="2" spans="1:13" ht="16.5">
      <c r="B2" s="262" t="s">
        <v>332</v>
      </c>
    </row>
    <row r="3" spans="1:13" ht="14.45" customHeight="1">
      <c r="D3" s="23"/>
    </row>
    <row r="4" spans="1:13" ht="30" customHeight="1">
      <c r="B4" s="23"/>
      <c r="C4" s="4" t="s">
        <v>12</v>
      </c>
      <c r="D4" s="4">
        <v>2021</v>
      </c>
      <c r="E4" s="4">
        <v>2022</v>
      </c>
      <c r="F4" s="4">
        <v>2023</v>
      </c>
      <c r="G4" s="4">
        <v>2024</v>
      </c>
      <c r="H4" s="23"/>
      <c r="I4" s="23"/>
      <c r="J4" s="23"/>
      <c r="K4" s="23"/>
      <c r="L4" s="23"/>
      <c r="M4" s="23"/>
    </row>
    <row r="5" spans="1:13">
      <c r="B5" s="23"/>
      <c r="C5" s="15" t="s">
        <v>6</v>
      </c>
      <c r="D5" s="128">
        <v>100</v>
      </c>
      <c r="E5" s="128">
        <v>100</v>
      </c>
      <c r="F5" s="128">
        <v>100</v>
      </c>
      <c r="G5" s="128">
        <v>100</v>
      </c>
      <c r="H5" s="23"/>
      <c r="I5" s="23"/>
      <c r="J5" s="23"/>
      <c r="K5" s="23"/>
      <c r="L5" s="23"/>
      <c r="M5" s="23"/>
    </row>
    <row r="6" spans="1:13">
      <c r="B6" s="23"/>
      <c r="C6" s="32" t="s">
        <v>2</v>
      </c>
      <c r="D6" s="129">
        <v>56.591659879692578</v>
      </c>
      <c r="E6" s="129">
        <v>17.693242476257506</v>
      </c>
      <c r="F6" s="129">
        <v>49.967906225096044</v>
      </c>
      <c r="G6" s="129">
        <v>27.589883537171783</v>
      </c>
      <c r="H6" s="23"/>
      <c r="I6" s="23"/>
      <c r="J6" s="23"/>
      <c r="K6" s="23"/>
      <c r="L6" s="23"/>
      <c r="M6" s="23"/>
    </row>
    <row r="7" spans="1:13">
      <c r="B7" s="23"/>
      <c r="C7" s="28" t="s">
        <v>1</v>
      </c>
      <c r="D7" s="130">
        <v>33.376293137561227</v>
      </c>
      <c r="E7" s="130">
        <v>57.105617765852628</v>
      </c>
      <c r="F7" s="130">
        <v>148.59753529224648</v>
      </c>
      <c r="G7" s="130">
        <v>53.719207499644426</v>
      </c>
      <c r="H7" s="23"/>
      <c r="I7" s="23"/>
      <c r="J7" s="23"/>
      <c r="K7" s="23"/>
      <c r="L7" s="23"/>
      <c r="M7" s="23"/>
    </row>
    <row r="8" spans="1:13">
      <c r="B8" s="23"/>
      <c r="C8" s="132" t="s">
        <v>5</v>
      </c>
      <c r="D8" s="133">
        <v>-6.254422029187662</v>
      </c>
      <c r="E8" s="133">
        <v>-12.473846626229216</v>
      </c>
      <c r="F8" s="133">
        <v>-139.9963347278202</v>
      </c>
      <c r="G8" s="133">
        <v>18.690908963181439</v>
      </c>
      <c r="H8" s="23"/>
      <c r="I8" s="23"/>
      <c r="J8" s="23"/>
      <c r="K8" s="23"/>
      <c r="L8" s="23"/>
      <c r="M8" s="23"/>
    </row>
    <row r="9" spans="1:13" ht="15.75" thickBot="1">
      <c r="B9" s="23"/>
      <c r="C9" s="6" t="s">
        <v>4</v>
      </c>
      <c r="D9" s="131">
        <v>16.286469011933868</v>
      </c>
      <c r="E9" s="131">
        <v>37.674986384119222</v>
      </c>
      <c r="F9" s="131">
        <v>41.430893210476576</v>
      </c>
      <c r="G9" s="131">
        <v>2.2344356632158124E-12</v>
      </c>
      <c r="H9" s="23"/>
      <c r="I9" s="23"/>
      <c r="J9" s="23"/>
      <c r="K9" s="23"/>
      <c r="L9" s="23"/>
      <c r="M9" s="23"/>
    </row>
    <row r="12" spans="1:13">
      <c r="D12" s="163"/>
      <c r="E12" s="163"/>
      <c r="F12" s="163"/>
      <c r="G12" s="163"/>
    </row>
    <row r="13" spans="1:13">
      <c r="C13" t="s">
        <v>302</v>
      </c>
      <c r="D13" s="11"/>
      <c r="E13" s="11"/>
      <c r="F13" s="11"/>
    </row>
    <row r="14" spans="1:13">
      <c r="D14" s="11"/>
      <c r="E14" s="11"/>
      <c r="F14" s="11"/>
    </row>
    <row r="15" spans="1:13">
      <c r="C15" s="176"/>
    </row>
  </sheetData>
  <hyperlinks>
    <hyperlink ref="A1" location="'ÍNDICE GRÁFICOS'!A1" display="Ir al índice de gráficos" xr:uid="{C17F95E6-B05B-42B5-928B-4DFACE1A59B0}"/>
  </hyperlinks>
  <pageMargins left="0.7" right="0.7" top="0.75" bottom="0.75"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B7209-3AA1-4420-BDF0-599447297C59}">
  <dimension ref="A1:M61"/>
  <sheetViews>
    <sheetView showGridLines="0" workbookViewId="0"/>
  </sheetViews>
  <sheetFormatPr baseColWidth="10" defaultColWidth="8.85546875" defaultRowHeight="16.5"/>
  <cols>
    <col min="1" max="1" width="8.85546875" style="177"/>
    <col min="2" max="2" width="9" style="180" customWidth="1"/>
    <col min="3" max="3" width="2.5703125" style="180" bestFit="1" customWidth="1"/>
    <col min="4" max="5" width="19.5703125" style="178" customWidth="1"/>
    <col min="6" max="6" width="17.28515625" style="178" customWidth="1"/>
    <col min="7" max="16384" width="8.85546875" style="177"/>
  </cols>
  <sheetData>
    <row r="1" spans="1:13" ht="15.75">
      <c r="A1" s="261" t="s">
        <v>303</v>
      </c>
      <c r="D1" s="180"/>
      <c r="E1" s="180"/>
      <c r="F1" s="180"/>
      <c r="G1" s="180"/>
      <c r="H1" s="180"/>
      <c r="I1" s="180"/>
      <c r="J1" s="180"/>
      <c r="K1" s="180"/>
      <c r="L1" s="180"/>
      <c r="M1" s="180"/>
    </row>
    <row r="2" spans="1:13" ht="15.75">
      <c r="D2" s="180"/>
      <c r="E2" s="180"/>
      <c r="F2" s="180"/>
      <c r="G2" s="180"/>
      <c r="H2" s="180"/>
      <c r="I2" s="180"/>
      <c r="J2" s="180"/>
      <c r="K2" s="180"/>
      <c r="L2" s="180"/>
      <c r="M2" s="180"/>
    </row>
    <row r="3" spans="1:13">
      <c r="B3" s="24" t="s">
        <v>333</v>
      </c>
      <c r="D3" s="180"/>
      <c r="E3" s="180"/>
      <c r="F3" s="180"/>
      <c r="G3" s="180"/>
      <c r="H3" s="180"/>
      <c r="I3" s="180"/>
      <c r="J3" s="180"/>
      <c r="K3" s="180"/>
      <c r="L3" s="180"/>
      <c r="M3" s="180"/>
    </row>
    <row r="4" spans="1:13" ht="15.75">
      <c r="D4" s="180"/>
      <c r="E4" s="180"/>
      <c r="F4" s="180"/>
      <c r="G4" s="180"/>
      <c r="H4" s="180"/>
      <c r="I4" s="180"/>
      <c r="J4" s="180"/>
      <c r="K4" s="180"/>
      <c r="L4" s="180"/>
      <c r="M4" s="180"/>
    </row>
    <row r="5" spans="1:13">
      <c r="D5" s="312" t="s">
        <v>138</v>
      </c>
      <c r="E5" s="313"/>
      <c r="F5" s="314"/>
    </row>
    <row r="6" spans="1:13" ht="27.75">
      <c r="D6" s="4" t="s">
        <v>28</v>
      </c>
      <c r="E6" s="4" t="s">
        <v>139</v>
      </c>
      <c r="F6" s="4" t="s">
        <v>140</v>
      </c>
    </row>
    <row r="7" spans="1:13" ht="15.75">
      <c r="B7" s="311">
        <v>2020</v>
      </c>
      <c r="C7" s="181" t="s">
        <v>141</v>
      </c>
      <c r="D7" s="179">
        <v>1.1000000000000001</v>
      </c>
      <c r="E7" s="179">
        <v>1</v>
      </c>
      <c r="F7" s="179">
        <v>1.9484469344358102</v>
      </c>
    </row>
    <row r="8" spans="1:13" ht="15.75">
      <c r="B8" s="311"/>
      <c r="C8" s="181" t="s">
        <v>142</v>
      </c>
      <c r="D8" s="179">
        <v>0.7</v>
      </c>
      <c r="E8" s="179">
        <v>1.2</v>
      </c>
      <c r="F8" s="179">
        <v>1.418465175218353</v>
      </c>
    </row>
    <row r="9" spans="1:13" ht="15.75">
      <c r="B9" s="311"/>
      <c r="C9" s="181" t="s">
        <v>143</v>
      </c>
      <c r="D9" s="179">
        <v>0</v>
      </c>
      <c r="E9" s="179">
        <v>1.1000000000000001</v>
      </c>
      <c r="F9" s="179">
        <v>2.9061311230230702</v>
      </c>
    </row>
    <row r="10" spans="1:13" ht="15.75">
      <c r="B10" s="311"/>
      <c r="C10" s="181" t="s">
        <v>144</v>
      </c>
      <c r="D10" s="179">
        <v>-0.7</v>
      </c>
      <c r="E10" s="179">
        <v>1.1000000000000001</v>
      </c>
      <c r="F10" s="179">
        <v>0.90817219666199378</v>
      </c>
    </row>
    <row r="11" spans="1:13" ht="15.75">
      <c r="B11" s="311"/>
      <c r="C11" s="181" t="s">
        <v>145</v>
      </c>
      <c r="D11" s="179">
        <v>-0.9</v>
      </c>
      <c r="E11" s="179">
        <v>1.1000000000000001</v>
      </c>
      <c r="F11" s="179">
        <v>-2.3007591412566253</v>
      </c>
    </row>
    <row r="12" spans="1:13" ht="15.75">
      <c r="B12" s="311"/>
      <c r="C12" s="181" t="s">
        <v>146</v>
      </c>
      <c r="D12" s="179">
        <v>-0.3</v>
      </c>
      <c r="E12" s="179">
        <v>1</v>
      </c>
      <c r="F12" s="179">
        <v>-4.2431198038263895</v>
      </c>
    </row>
    <row r="13" spans="1:13" ht="15.75">
      <c r="B13" s="311"/>
      <c r="C13" s="181" t="s">
        <v>147</v>
      </c>
      <c r="D13" s="179">
        <v>-0.6</v>
      </c>
      <c r="E13" s="179">
        <v>0.6</v>
      </c>
      <c r="F13" s="179">
        <v>-9.5552409937606715</v>
      </c>
    </row>
    <row r="14" spans="1:13" ht="15.75">
      <c r="B14" s="311"/>
      <c r="C14" s="181" t="s">
        <v>148</v>
      </c>
      <c r="D14" s="179">
        <v>-0.5</v>
      </c>
      <c r="E14" s="179">
        <v>0.4</v>
      </c>
      <c r="F14" s="179">
        <v>-9.9752403249363741</v>
      </c>
    </row>
    <row r="15" spans="1:13" ht="15.75">
      <c r="B15" s="311"/>
      <c r="C15" s="181" t="s">
        <v>149</v>
      </c>
      <c r="D15" s="179">
        <v>-0.4</v>
      </c>
      <c r="E15" s="179">
        <v>0.4</v>
      </c>
      <c r="F15" s="179">
        <v>-10.895336610622985</v>
      </c>
    </row>
    <row r="16" spans="1:13" ht="15.75">
      <c r="B16" s="311"/>
      <c r="C16" s="181" t="s">
        <v>150</v>
      </c>
      <c r="D16" s="179">
        <v>-0.8</v>
      </c>
      <c r="E16" s="179">
        <v>0.3</v>
      </c>
      <c r="F16" s="179">
        <v>-11.054751935402429</v>
      </c>
    </row>
    <row r="17" spans="2:8" ht="15.75">
      <c r="B17" s="311"/>
      <c r="C17" s="181" t="s">
        <v>151</v>
      </c>
      <c r="D17" s="179">
        <v>-0.8</v>
      </c>
      <c r="E17" s="179">
        <v>0.2</v>
      </c>
      <c r="F17" s="179">
        <v>-12.334184622680311</v>
      </c>
    </row>
    <row r="18" spans="2:8" ht="15.75">
      <c r="B18" s="311"/>
      <c r="C18" s="181" t="s">
        <v>152</v>
      </c>
      <c r="D18" s="179">
        <v>-0.5</v>
      </c>
      <c r="E18" s="179">
        <v>0.1</v>
      </c>
      <c r="F18" s="179">
        <v>-11.463974149766686</v>
      </c>
    </row>
    <row r="19" spans="2:8" ht="15.75">
      <c r="B19" s="311">
        <v>2021</v>
      </c>
      <c r="C19" s="181" t="s">
        <v>141</v>
      </c>
      <c r="D19" s="179">
        <v>0.5</v>
      </c>
      <c r="E19" s="179">
        <v>0.6</v>
      </c>
      <c r="F19" s="179">
        <v>-10.782630262668935</v>
      </c>
    </row>
    <row r="20" spans="2:8" ht="15.75">
      <c r="B20" s="311"/>
      <c r="C20" s="181" t="s">
        <v>142</v>
      </c>
      <c r="D20" s="179">
        <v>0</v>
      </c>
      <c r="E20" s="179">
        <v>0.3</v>
      </c>
      <c r="F20" s="179">
        <v>-12.402346749298832</v>
      </c>
    </row>
    <row r="21" spans="2:8" ht="15.75">
      <c r="B21" s="311"/>
      <c r="C21" s="181" t="s">
        <v>143</v>
      </c>
      <c r="D21" s="179">
        <v>1.3</v>
      </c>
      <c r="E21" s="179">
        <v>0.3</v>
      </c>
      <c r="F21" s="179">
        <v>-13.783136491299219</v>
      </c>
    </row>
    <row r="22" spans="2:8" ht="15.75">
      <c r="B22" s="311"/>
      <c r="C22" s="181" t="s">
        <v>144</v>
      </c>
      <c r="D22" s="179">
        <v>2.2000000000000002</v>
      </c>
      <c r="E22" s="179">
        <v>0</v>
      </c>
      <c r="F22" s="179">
        <v>-9.3704345012786234</v>
      </c>
      <c r="H22" s="177" t="s">
        <v>334</v>
      </c>
    </row>
    <row r="23" spans="2:8" ht="15.75">
      <c r="B23" s="311"/>
      <c r="C23" s="181" t="s">
        <v>145</v>
      </c>
      <c r="D23" s="179">
        <v>2.7</v>
      </c>
      <c r="E23" s="179">
        <v>0.2</v>
      </c>
      <c r="F23" s="179">
        <v>-5.1996894379438219</v>
      </c>
    </row>
    <row r="24" spans="2:8" ht="15.75">
      <c r="B24" s="311"/>
      <c r="C24" s="181" t="s">
        <v>146</v>
      </c>
      <c r="D24" s="179">
        <v>2.7</v>
      </c>
      <c r="E24" s="179">
        <v>0.2</v>
      </c>
      <c r="F24" s="179">
        <v>-2.6274246167903303</v>
      </c>
    </row>
    <row r="25" spans="2:8" ht="15.75">
      <c r="B25" s="311"/>
      <c r="C25" s="181" t="s">
        <v>147</v>
      </c>
      <c r="D25" s="179">
        <v>2.9</v>
      </c>
      <c r="E25" s="179">
        <v>0.6</v>
      </c>
      <c r="F25" s="179">
        <v>8.2058080908683948</v>
      </c>
    </row>
    <row r="26" spans="2:8" ht="15.75">
      <c r="B26" s="311"/>
      <c r="C26" s="181" t="s">
        <v>148</v>
      </c>
      <c r="D26" s="179">
        <v>3.3</v>
      </c>
      <c r="E26" s="179">
        <v>0.7</v>
      </c>
      <c r="F26" s="179">
        <v>8.7148783406449493</v>
      </c>
    </row>
    <row r="27" spans="2:8" ht="15.75">
      <c r="B27" s="311"/>
      <c r="C27" s="181" t="s">
        <v>149</v>
      </c>
      <c r="D27" s="179">
        <v>4</v>
      </c>
      <c r="E27" s="179">
        <v>1</v>
      </c>
      <c r="F27" s="179">
        <v>9.7347165443848027</v>
      </c>
    </row>
    <row r="28" spans="2:8" ht="15.75">
      <c r="B28" s="311"/>
      <c r="C28" s="181" t="s">
        <v>150</v>
      </c>
      <c r="D28" s="179">
        <v>5.4</v>
      </c>
      <c r="E28" s="179">
        <v>1.4</v>
      </c>
      <c r="F28" s="179">
        <v>12.179975313534918</v>
      </c>
    </row>
    <row r="29" spans="2:8" ht="15.75">
      <c r="B29" s="311"/>
      <c r="C29" s="181" t="s">
        <v>151</v>
      </c>
      <c r="D29" s="179">
        <v>5.5</v>
      </c>
      <c r="E29" s="179">
        <v>1.7</v>
      </c>
      <c r="F29" s="179">
        <v>13.551789363904643</v>
      </c>
    </row>
    <row r="30" spans="2:8" ht="15.75">
      <c r="B30" s="311"/>
      <c r="C30" s="181" t="s">
        <v>152</v>
      </c>
      <c r="D30" s="179">
        <v>6.5</v>
      </c>
      <c r="E30" s="179">
        <v>2.1</v>
      </c>
      <c r="F30" s="179">
        <v>14.464755216530079</v>
      </c>
    </row>
    <row r="31" spans="2:8" ht="15.75">
      <c r="B31" s="311">
        <v>2022</v>
      </c>
      <c r="C31" s="181" t="s">
        <v>141</v>
      </c>
      <c r="D31" s="179">
        <v>6.1</v>
      </c>
      <c r="E31" s="179">
        <v>2.4</v>
      </c>
      <c r="F31" s="179">
        <v>16.426292231336493</v>
      </c>
    </row>
    <row r="32" spans="2:8" ht="15.75">
      <c r="B32" s="311"/>
      <c r="C32" s="181" t="s">
        <v>142</v>
      </c>
      <c r="D32" s="179">
        <v>7.6</v>
      </c>
      <c r="E32" s="179">
        <v>3</v>
      </c>
      <c r="F32" s="179">
        <v>20.6020396030979</v>
      </c>
    </row>
    <row r="33" spans="2:6" ht="15.75">
      <c r="B33" s="311"/>
      <c r="C33" s="181" t="s">
        <v>143</v>
      </c>
      <c r="D33" s="179">
        <v>9.8000000000000007</v>
      </c>
      <c r="E33" s="179">
        <v>3.4</v>
      </c>
      <c r="F33" s="179">
        <v>22.950575116662076</v>
      </c>
    </row>
    <row r="34" spans="2:6" ht="15.75">
      <c r="B34" s="311"/>
      <c r="C34" s="181" t="s">
        <v>144</v>
      </c>
      <c r="D34" s="179">
        <v>8.3000000000000007</v>
      </c>
      <c r="E34" s="179">
        <v>4.4000000000000004</v>
      </c>
      <c r="F34" s="179">
        <v>22.465026549459012</v>
      </c>
    </row>
    <row r="35" spans="2:6" ht="15.75">
      <c r="B35" s="311"/>
      <c r="C35" s="181" t="s">
        <v>145</v>
      </c>
      <c r="D35" s="179">
        <v>8.6999999999999993</v>
      </c>
      <c r="E35" s="179">
        <v>4.9000000000000004</v>
      </c>
      <c r="F35" s="179">
        <v>21.637964177314828</v>
      </c>
    </row>
    <row r="36" spans="2:6" ht="15.75">
      <c r="B36" s="311"/>
      <c r="C36" s="181" t="s">
        <v>146</v>
      </c>
      <c r="D36" s="179">
        <v>10.199999999999999</v>
      </c>
      <c r="E36" s="179">
        <v>5.5</v>
      </c>
      <c r="F36" s="179">
        <v>20.780536641447501</v>
      </c>
    </row>
    <row r="37" spans="2:6" ht="15.75">
      <c r="B37" s="311"/>
      <c r="C37" s="181" t="s">
        <v>147</v>
      </c>
      <c r="D37" s="179">
        <v>10.8</v>
      </c>
      <c r="E37" s="179">
        <v>6.1</v>
      </c>
      <c r="F37" s="179">
        <v>15.676554098390127</v>
      </c>
    </row>
    <row r="38" spans="2:6" ht="15.75">
      <c r="B38" s="311"/>
      <c r="C38" s="181" t="s">
        <v>148</v>
      </c>
      <c r="D38" s="179">
        <v>10.5</v>
      </c>
      <c r="E38" s="179">
        <v>6.4</v>
      </c>
      <c r="F38" s="179">
        <v>18.223609858022051</v>
      </c>
    </row>
    <row r="39" spans="2:6" ht="15.75">
      <c r="B39" s="311"/>
      <c r="C39" s="181" t="s">
        <v>149</v>
      </c>
      <c r="D39" s="179">
        <v>8.9</v>
      </c>
      <c r="E39" s="179">
        <v>6.2</v>
      </c>
      <c r="F39" s="179">
        <v>18.555285308557433</v>
      </c>
    </row>
    <row r="40" spans="2:6" ht="15.75">
      <c r="B40" s="311"/>
      <c r="C40" s="181" t="s">
        <v>150</v>
      </c>
      <c r="D40" s="179">
        <v>7.3</v>
      </c>
      <c r="E40" s="179">
        <v>6.2</v>
      </c>
      <c r="F40" s="179">
        <v>17.840828758001258</v>
      </c>
    </row>
    <row r="41" spans="2:6" ht="15.75">
      <c r="B41" s="311"/>
      <c r="C41" s="181" t="s">
        <v>151</v>
      </c>
      <c r="D41" s="179">
        <v>6.8</v>
      </c>
      <c r="E41" s="179">
        <v>6.3</v>
      </c>
      <c r="F41" s="179">
        <v>16.389482267227386</v>
      </c>
    </row>
    <row r="42" spans="2:6" ht="15.75">
      <c r="B42" s="311"/>
      <c r="C42" s="181" t="s">
        <v>152</v>
      </c>
      <c r="D42" s="179">
        <v>5.7</v>
      </c>
      <c r="E42" s="179">
        <v>7</v>
      </c>
      <c r="F42" s="179">
        <v>13.926777259709301</v>
      </c>
    </row>
    <row r="43" spans="2:6" ht="15.75">
      <c r="B43" s="311">
        <v>2023</v>
      </c>
      <c r="C43" s="181" t="s">
        <v>141</v>
      </c>
      <c r="D43" s="179">
        <v>5.9</v>
      </c>
      <c r="E43" s="179">
        <v>7.5</v>
      </c>
      <c r="F43" s="179">
        <v>11.30597682004375</v>
      </c>
    </row>
    <row r="44" spans="2:6" ht="15.75">
      <c r="B44" s="311"/>
      <c r="C44" s="181" t="s">
        <v>142</v>
      </c>
      <c r="D44" s="179">
        <v>6</v>
      </c>
      <c r="E44" s="179">
        <v>7.6</v>
      </c>
      <c r="F44" s="179">
        <v>10.817898061928988</v>
      </c>
    </row>
    <row r="45" spans="2:6" ht="15.75">
      <c r="B45" s="311"/>
      <c r="C45" s="181" t="s">
        <v>143</v>
      </c>
      <c r="D45" s="179">
        <v>3.3</v>
      </c>
      <c r="E45" s="179">
        <v>7.5</v>
      </c>
      <c r="F45" s="179">
        <v>9.9833227377393428</v>
      </c>
    </row>
    <row r="46" spans="2:6" ht="15.75">
      <c r="B46" s="311"/>
      <c r="C46" s="181" t="s">
        <v>144</v>
      </c>
      <c r="D46" s="179">
        <v>4.0999999999999996</v>
      </c>
      <c r="E46" s="179">
        <v>6.6</v>
      </c>
      <c r="F46" s="179">
        <v>8.3601342652958941</v>
      </c>
    </row>
    <row r="47" spans="2:6" ht="15.75">
      <c r="B47" s="311"/>
      <c r="C47" s="181" t="s">
        <v>145</v>
      </c>
      <c r="D47" s="179">
        <v>3.2</v>
      </c>
      <c r="E47" s="179">
        <v>6.1</v>
      </c>
      <c r="F47" s="179">
        <v>6.6705775362431385</v>
      </c>
    </row>
    <row r="48" spans="2:6" ht="15.75">
      <c r="B48" s="311"/>
      <c r="C48" s="181" t="s">
        <v>146</v>
      </c>
      <c r="D48" s="179">
        <v>1.9</v>
      </c>
      <c r="E48" s="179">
        <v>5.9</v>
      </c>
      <c r="F48" s="179">
        <v>5.7533637149215</v>
      </c>
    </row>
    <row r="49" spans="2:6" ht="15.75">
      <c r="B49" s="311"/>
      <c r="C49" s="181" t="s">
        <v>147</v>
      </c>
      <c r="D49" s="179">
        <v>2.2999999999999998</v>
      </c>
      <c r="E49" s="179">
        <v>6.2</v>
      </c>
      <c r="F49" s="179">
        <v>4.0882669236553371</v>
      </c>
    </row>
    <row r="50" spans="2:6" ht="15.75">
      <c r="B50" s="311"/>
      <c r="C50" s="181" t="s">
        <v>148</v>
      </c>
      <c r="D50" s="179">
        <v>2.6</v>
      </c>
      <c r="E50" s="179">
        <v>6.1</v>
      </c>
      <c r="F50" s="179">
        <v>1.0718282611077434</v>
      </c>
    </row>
    <row r="51" spans="2:6" ht="15.75">
      <c r="B51" s="311"/>
      <c r="C51" s="181" t="s">
        <v>149</v>
      </c>
      <c r="D51" s="179">
        <v>3.5</v>
      </c>
      <c r="E51" s="179">
        <v>5.8</v>
      </c>
      <c r="F51" s="179">
        <v>0.76598868888222427</v>
      </c>
    </row>
    <row r="52" spans="2:6" ht="15.75">
      <c r="B52" s="311"/>
      <c r="C52" s="181" t="s">
        <v>150</v>
      </c>
      <c r="D52" s="179">
        <v>3.5</v>
      </c>
      <c r="E52" s="179">
        <v>5.2</v>
      </c>
      <c r="F52" s="179">
        <v>-0.7869015103758481</v>
      </c>
    </row>
    <row r="53" spans="2:6" ht="15.75">
      <c r="B53" s="311"/>
      <c r="C53" s="181" t="s">
        <v>151</v>
      </c>
      <c r="D53" s="179">
        <v>3.2</v>
      </c>
      <c r="E53" s="179">
        <v>4.5</v>
      </c>
      <c r="F53" s="179">
        <v>-0.43597521803424577</v>
      </c>
    </row>
    <row r="54" spans="2:6" ht="15.75">
      <c r="B54" s="311"/>
      <c r="C54" s="181" t="s">
        <v>152</v>
      </c>
      <c r="D54" s="179">
        <v>3.1</v>
      </c>
      <c r="E54" s="179">
        <v>3.8</v>
      </c>
      <c r="F54" s="179">
        <v>1.5910520336839706</v>
      </c>
    </row>
    <row r="55" spans="2:6">
      <c r="C55" s="182"/>
    </row>
    <row r="56" spans="2:6">
      <c r="C56" s="182"/>
    </row>
    <row r="57" spans="2:6">
      <c r="C57" s="182"/>
    </row>
    <row r="58" spans="2:6">
      <c r="C58" s="182"/>
    </row>
    <row r="59" spans="2:6">
      <c r="C59" s="182"/>
    </row>
    <row r="60" spans="2:6">
      <c r="C60" s="182"/>
    </row>
    <row r="61" spans="2:6">
      <c r="C61" s="182"/>
    </row>
  </sheetData>
  <mergeCells count="5">
    <mergeCell ref="B7:B18"/>
    <mergeCell ref="B19:B30"/>
    <mergeCell ref="B31:B42"/>
    <mergeCell ref="B43:B54"/>
    <mergeCell ref="D5:F5"/>
  </mergeCells>
  <hyperlinks>
    <hyperlink ref="A1" location="'ÍNDICE GRÁFICOS'!A1" display="Ir al índice de gráficos" xr:uid="{35D7CF0A-25D1-4337-AC03-00F2AA750AEB}"/>
  </hyperlinks>
  <pageMargins left="0.7" right="0.7" top="0.75" bottom="0.75" header="0.3" footer="0.3"/>
  <pageSetup paperSize="9" orientation="portrait" verticalDpi="0" r:id="rId1"/>
  <ignoredErrors>
    <ignoredError sqref="C7:C5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DA7C5-5B70-4C0E-A234-DA7AB9BBFB19}">
  <dimension ref="A1:R30"/>
  <sheetViews>
    <sheetView showGridLines="0" zoomScale="70" zoomScaleNormal="70" workbookViewId="0">
      <selection activeCell="V18" sqref="V18"/>
    </sheetView>
  </sheetViews>
  <sheetFormatPr baseColWidth="10" defaultRowHeight="15"/>
  <cols>
    <col min="2" max="2" width="20.85546875" customWidth="1"/>
    <col min="3" max="3" width="0.85546875" customWidth="1"/>
    <col min="4" max="9" width="6" customWidth="1"/>
    <col min="10" max="10" width="0.85546875" customWidth="1"/>
    <col min="11" max="16" width="6" customWidth="1"/>
  </cols>
  <sheetData>
    <row r="1" spans="1:18">
      <c r="A1" s="261" t="s">
        <v>300</v>
      </c>
    </row>
    <row r="3" spans="1:18" ht="16.5">
      <c r="B3" s="24" t="s">
        <v>299</v>
      </c>
    </row>
    <row r="4" spans="1:18" ht="31.15" customHeight="1">
      <c r="B4" s="5"/>
      <c r="C4" s="5"/>
    </row>
    <row r="5" spans="1:18" s="38" customFormat="1" ht="30" customHeight="1">
      <c r="B5" s="52" t="s">
        <v>6</v>
      </c>
      <c r="C5" s="55"/>
      <c r="D5" s="277" t="s">
        <v>17</v>
      </c>
      <c r="E5" s="278"/>
      <c r="F5" s="278"/>
      <c r="G5" s="278"/>
      <c r="H5" s="278"/>
      <c r="I5" s="278"/>
      <c r="J5" s="55"/>
      <c r="K5" s="277" t="s">
        <v>24</v>
      </c>
      <c r="L5" s="279"/>
      <c r="M5" s="279"/>
      <c r="N5" s="279"/>
      <c r="O5" s="279"/>
      <c r="P5" s="279"/>
    </row>
    <row r="6" spans="1:18" ht="15.75">
      <c r="B6" s="30" t="s">
        <v>95</v>
      </c>
      <c r="C6" s="23"/>
      <c r="D6" s="30">
        <v>2019</v>
      </c>
      <c r="E6" s="30">
        <v>2020</v>
      </c>
      <c r="F6" s="30">
        <v>2021</v>
      </c>
      <c r="G6" s="30">
        <v>2022</v>
      </c>
      <c r="H6" s="30">
        <v>2023</v>
      </c>
      <c r="I6" s="30">
        <v>2024</v>
      </c>
      <c r="J6" s="23"/>
      <c r="K6" s="30">
        <v>2019</v>
      </c>
      <c r="L6" s="30">
        <v>2020</v>
      </c>
      <c r="M6" s="30">
        <v>2021</v>
      </c>
      <c r="N6" s="30">
        <v>2022</v>
      </c>
      <c r="O6" s="30">
        <v>2023</v>
      </c>
      <c r="P6" s="30">
        <v>2024</v>
      </c>
    </row>
    <row r="7" spans="1:18">
      <c r="B7" s="9" t="s">
        <v>3</v>
      </c>
      <c r="D7" s="29">
        <v>1.9755045601871801</v>
      </c>
      <c r="E7" s="29">
        <v>-8.8140192171569094</v>
      </c>
      <c r="F7" s="29">
        <v>15.116752921123979</v>
      </c>
      <c r="G7" s="29">
        <v>14.360256956600058</v>
      </c>
      <c r="H7" s="29">
        <v>6.4477477456001075</v>
      </c>
      <c r="I7" s="29">
        <v>8.3518575754704329</v>
      </c>
      <c r="K7" s="29">
        <v>0.33099461828178706</v>
      </c>
      <c r="L7" s="29">
        <v>-1.6762046809233202</v>
      </c>
      <c r="M7" s="29">
        <v>2.3999343036431622</v>
      </c>
      <c r="N7" s="29">
        <v>2.3825891262254171</v>
      </c>
      <c r="O7" s="29">
        <v>1.1267365716548956</v>
      </c>
      <c r="P7" s="29">
        <v>1.4762459999150348</v>
      </c>
    </row>
    <row r="8" spans="1:18">
      <c r="B8" s="27" t="s">
        <v>2</v>
      </c>
      <c r="D8" s="26">
        <v>1.0895184326877245</v>
      </c>
      <c r="E8" s="26">
        <v>-11.054998651708065</v>
      </c>
      <c r="F8" s="26">
        <v>6.5634350721586348</v>
      </c>
      <c r="G8" s="26">
        <v>5.9025280344844981</v>
      </c>
      <c r="H8" s="26">
        <v>1.8919873034982182</v>
      </c>
      <c r="I8" s="26">
        <v>2.2920045825399291</v>
      </c>
      <c r="K8" s="26">
        <v>0.18254816769659843</v>
      </c>
      <c r="L8" s="26">
        <v>-2.102382582911059</v>
      </c>
      <c r="M8" s="26">
        <v>1.0420103484920189</v>
      </c>
      <c r="N8" s="26">
        <v>0.97932085440434102</v>
      </c>
      <c r="O8" s="26">
        <v>0.33062262546063109</v>
      </c>
      <c r="P8" s="26">
        <v>0.40512695124245029</v>
      </c>
    </row>
    <row r="9" spans="1:18" ht="14.45" customHeight="1">
      <c r="B9" s="27" t="s">
        <v>1</v>
      </c>
      <c r="D9" s="26">
        <v>1.4539428768118401</v>
      </c>
      <c r="E9" s="26">
        <v>1.2245614987151408</v>
      </c>
      <c r="F9" s="26">
        <v>4.3243541041733433</v>
      </c>
      <c r="G9" s="26">
        <v>6.7388161526801023</v>
      </c>
      <c r="H9" s="26">
        <v>3.5636519679252725</v>
      </c>
      <c r="I9" s="26">
        <v>2.8737780463190639</v>
      </c>
      <c r="K9" s="26">
        <v>0.24360726733440691</v>
      </c>
      <c r="L9" s="26">
        <v>0.23288078521876612</v>
      </c>
      <c r="M9" s="26">
        <v>0.68653405991728367</v>
      </c>
      <c r="N9" s="26">
        <v>1.1180740106205731</v>
      </c>
      <c r="O9" s="26">
        <v>0.62274412079029462</v>
      </c>
      <c r="P9" s="26">
        <v>0.50795925423610933</v>
      </c>
    </row>
    <row r="10" spans="1:18" ht="14.45" customHeight="1">
      <c r="B10" s="27" t="s">
        <v>19</v>
      </c>
      <c r="D10" s="26">
        <v>1.0610797340678192E-2</v>
      </c>
      <c r="E10" s="26">
        <v>1.9258740783393848</v>
      </c>
      <c r="F10" s="26">
        <v>9.1607658456954844E-2</v>
      </c>
      <c r="G10" s="26">
        <v>1.3118633727908247</v>
      </c>
      <c r="H10" s="26">
        <v>1.2554021779670403</v>
      </c>
      <c r="I10" s="26">
        <v>1.0191109283115527</v>
      </c>
      <c r="K10" s="26">
        <v>1.7778328059695314E-3</v>
      </c>
      <c r="L10" s="26">
        <v>0.3662527917680955</v>
      </c>
      <c r="M10" s="26">
        <v>1.4543623432519914E-2</v>
      </c>
      <c r="N10" s="26">
        <v>0.21765845949353024</v>
      </c>
      <c r="O10" s="26">
        <v>0.21938010013123124</v>
      </c>
      <c r="P10" s="26">
        <v>0.18013458895758125</v>
      </c>
      <c r="Q10" s="38"/>
      <c r="R10" s="38"/>
    </row>
    <row r="11" spans="1:18">
      <c r="B11" s="27" t="s">
        <v>16</v>
      </c>
      <c r="D11" s="26">
        <v>0.5494317533982731</v>
      </c>
      <c r="E11" s="26">
        <v>-0.6237932031702671</v>
      </c>
      <c r="F11" s="26">
        <v>2.3050604081952595</v>
      </c>
      <c r="G11" s="26">
        <v>1.5021006185148889</v>
      </c>
      <c r="H11" s="26">
        <v>-0.30162144494634874</v>
      </c>
      <c r="I11" s="26">
        <v>1.1486315633277704</v>
      </c>
      <c r="K11" s="26">
        <v>9.2056964662598981E-2</v>
      </c>
      <c r="L11" s="26">
        <v>-0.1186297716536439</v>
      </c>
      <c r="M11" s="26">
        <v>0.36595117843509689</v>
      </c>
      <c r="N11" s="26">
        <v>0.24922176608581992</v>
      </c>
      <c r="O11" s="26">
        <v>-5.2708003821699496E-2</v>
      </c>
      <c r="P11" s="26">
        <v>0.2030282168267534</v>
      </c>
    </row>
    <row r="12" spans="1:18">
      <c r="B12" s="53" t="s">
        <v>5</v>
      </c>
      <c r="D12" s="54">
        <v>-1.2535641942388986</v>
      </c>
      <c r="E12" s="54">
        <v>-8.5523283088843272E-2</v>
      </c>
      <c r="F12" s="54">
        <v>-9.4260442768527158E-2</v>
      </c>
      <c r="G12" s="54">
        <v>-2.2885646754697739</v>
      </c>
      <c r="H12" s="54">
        <v>-0.26222118758571689</v>
      </c>
      <c r="I12" s="54">
        <v>1.0199953794432814</v>
      </c>
      <c r="K12" s="54">
        <v>-0.21003393782320909</v>
      </c>
      <c r="L12" s="54">
        <v>-1.6264376547126525E-2</v>
      </c>
      <c r="M12" s="54">
        <v>-1.4964779225878969E-2</v>
      </c>
      <c r="N12" s="54">
        <v>-0.37970833857062614</v>
      </c>
      <c r="O12" s="54">
        <v>-4.5822853742567948E-2</v>
      </c>
      <c r="P12" s="54">
        <v>0.18029092153791279</v>
      </c>
    </row>
    <row r="13" spans="1:18" ht="15.75" thickBot="1">
      <c r="B13" s="6" t="s">
        <v>4</v>
      </c>
      <c r="D13" s="25">
        <v>0.12556489418755482</v>
      </c>
      <c r="E13" s="25">
        <v>-0.20013965624426269</v>
      </c>
      <c r="F13" s="25">
        <v>1.9265561209083137</v>
      </c>
      <c r="G13" s="25">
        <v>1.1935134535995244</v>
      </c>
      <c r="H13" s="25">
        <v>0.30054892874162209</v>
      </c>
      <c r="I13" s="25">
        <v>-1.6629244711352104E-3</v>
      </c>
      <c r="K13" s="25">
        <v>2.1038323605420954E-2</v>
      </c>
      <c r="L13" s="25">
        <v>-3.8061526798353146E-2</v>
      </c>
      <c r="M13" s="25">
        <v>0.30585987259212183</v>
      </c>
      <c r="N13" s="25">
        <v>0.19802237419178018</v>
      </c>
      <c r="O13" s="25">
        <v>5.2520582837002533E-2</v>
      </c>
      <c r="P13" s="25">
        <v>-2.9393288576714063E-4</v>
      </c>
    </row>
    <row r="15" spans="1:18">
      <c r="B15" s="51" t="s">
        <v>23</v>
      </c>
      <c r="R15" s="208"/>
    </row>
    <row r="16" spans="1:18">
      <c r="B16" s="5"/>
      <c r="C16" s="5"/>
    </row>
    <row r="17" spans="2:16">
      <c r="B17" s="280" t="s">
        <v>96</v>
      </c>
      <c r="C17" s="281"/>
      <c r="D17" s="281"/>
      <c r="E17" s="281"/>
      <c r="F17" s="281"/>
      <c r="G17" s="281"/>
      <c r="H17" s="281"/>
      <c r="I17" s="281"/>
      <c r="J17" s="281"/>
      <c r="K17" s="281"/>
      <c r="L17" s="281"/>
      <c r="M17" s="281"/>
      <c r="N17" s="281"/>
      <c r="O17" s="281"/>
      <c r="P17" s="281"/>
    </row>
    <row r="18" spans="2:16">
      <c r="B18" s="281"/>
      <c r="C18" s="281"/>
      <c r="D18" s="281"/>
      <c r="E18" s="281"/>
      <c r="F18" s="281"/>
      <c r="G18" s="281"/>
      <c r="H18" s="281"/>
      <c r="I18" s="281"/>
      <c r="J18" s="281"/>
      <c r="K18" s="281"/>
      <c r="L18" s="281"/>
      <c r="M18" s="281"/>
      <c r="N18" s="281"/>
      <c r="O18" s="281"/>
      <c r="P18" s="281"/>
    </row>
    <row r="19" spans="2:16">
      <c r="B19" s="281"/>
      <c r="C19" s="281"/>
      <c r="D19" s="281"/>
      <c r="E19" s="281"/>
      <c r="F19" s="281"/>
      <c r="G19" s="281"/>
      <c r="H19" s="281"/>
      <c r="I19" s="281"/>
      <c r="J19" s="281"/>
      <c r="K19" s="281"/>
      <c r="L19" s="281"/>
      <c r="M19" s="281"/>
      <c r="N19" s="281"/>
      <c r="O19" s="281"/>
      <c r="P19" s="281"/>
    </row>
    <row r="20" spans="2:16">
      <c r="B20" s="281"/>
      <c r="C20" s="281"/>
      <c r="D20" s="281"/>
      <c r="E20" s="281"/>
      <c r="F20" s="281"/>
      <c r="G20" s="281"/>
      <c r="H20" s="281"/>
      <c r="I20" s="281"/>
      <c r="J20" s="281"/>
      <c r="K20" s="281"/>
      <c r="L20" s="281"/>
      <c r="M20" s="281"/>
      <c r="N20" s="281"/>
      <c r="O20" s="281"/>
      <c r="P20" s="281"/>
    </row>
    <row r="21" spans="2:16">
      <c r="B21" s="281"/>
      <c r="C21" s="281"/>
      <c r="D21" s="281"/>
      <c r="E21" s="281"/>
      <c r="F21" s="281"/>
      <c r="G21" s="281"/>
      <c r="H21" s="281"/>
      <c r="I21" s="281"/>
      <c r="J21" s="281"/>
      <c r="K21" s="281"/>
      <c r="L21" s="281"/>
      <c r="M21" s="281"/>
      <c r="N21" s="281"/>
      <c r="O21" s="281"/>
      <c r="P21" s="281"/>
    </row>
    <row r="22" spans="2:16">
      <c r="B22" s="281"/>
      <c r="C22" s="281"/>
      <c r="D22" s="281"/>
      <c r="E22" s="281"/>
      <c r="F22" s="281"/>
      <c r="G22" s="281"/>
      <c r="H22" s="281"/>
      <c r="I22" s="281"/>
      <c r="J22" s="281"/>
      <c r="K22" s="281"/>
      <c r="L22" s="281"/>
      <c r="M22" s="281"/>
      <c r="N22" s="281"/>
      <c r="O22" s="281"/>
      <c r="P22" s="281"/>
    </row>
    <row r="23" spans="2:16">
      <c r="B23" s="281"/>
      <c r="C23" s="281"/>
      <c r="D23" s="281"/>
      <c r="E23" s="281"/>
      <c r="F23" s="281"/>
      <c r="G23" s="281"/>
      <c r="H23" s="281"/>
      <c r="I23" s="281"/>
      <c r="J23" s="281"/>
      <c r="K23" s="281"/>
      <c r="L23" s="281"/>
      <c r="M23" s="281"/>
      <c r="N23" s="281"/>
      <c r="O23" s="281"/>
      <c r="P23" s="281"/>
    </row>
    <row r="24" spans="2:16">
      <c r="B24" s="281"/>
      <c r="C24" s="281"/>
      <c r="D24" s="281"/>
      <c r="E24" s="281"/>
      <c r="F24" s="281"/>
      <c r="G24" s="281"/>
      <c r="H24" s="281"/>
      <c r="I24" s="281"/>
      <c r="J24" s="281"/>
      <c r="K24" s="281"/>
      <c r="L24" s="281"/>
      <c r="M24" s="281"/>
      <c r="N24" s="281"/>
      <c r="O24" s="281"/>
      <c r="P24" s="281"/>
    </row>
    <row r="25" spans="2:16">
      <c r="B25" s="281"/>
      <c r="C25" s="281"/>
      <c r="D25" s="281"/>
      <c r="E25" s="281"/>
      <c r="F25" s="281"/>
      <c r="G25" s="281"/>
      <c r="H25" s="281"/>
      <c r="I25" s="281"/>
      <c r="J25" s="281"/>
      <c r="K25" s="281"/>
      <c r="L25" s="281"/>
      <c r="M25" s="281"/>
      <c r="N25" s="281"/>
      <c r="O25" s="281"/>
      <c r="P25" s="281"/>
    </row>
    <row r="26" spans="2:16">
      <c r="B26" s="281"/>
      <c r="C26" s="281"/>
      <c r="D26" s="281"/>
      <c r="E26" s="281"/>
      <c r="F26" s="281"/>
      <c r="G26" s="281"/>
      <c r="H26" s="281"/>
      <c r="I26" s="281"/>
      <c r="J26" s="281"/>
      <c r="K26" s="281"/>
      <c r="L26" s="281"/>
      <c r="M26" s="281"/>
      <c r="N26" s="281"/>
      <c r="O26" s="281"/>
      <c r="P26" s="281"/>
    </row>
    <row r="27" spans="2:16">
      <c r="B27" s="281"/>
      <c r="C27" s="281"/>
      <c r="D27" s="281"/>
      <c r="E27" s="281"/>
      <c r="F27" s="281"/>
      <c r="G27" s="281"/>
      <c r="H27" s="281"/>
      <c r="I27" s="281"/>
      <c r="J27" s="281"/>
      <c r="K27" s="281"/>
      <c r="L27" s="281"/>
      <c r="M27" s="281"/>
      <c r="N27" s="281"/>
      <c r="O27" s="281"/>
      <c r="P27" s="281"/>
    </row>
    <row r="28" spans="2:16">
      <c r="B28" s="281"/>
      <c r="C28" s="281"/>
      <c r="D28" s="281"/>
      <c r="E28" s="281"/>
      <c r="F28" s="281"/>
      <c r="G28" s="281"/>
      <c r="H28" s="281"/>
      <c r="I28" s="281"/>
      <c r="J28" s="281"/>
      <c r="K28" s="281"/>
      <c r="L28" s="281"/>
      <c r="M28" s="281"/>
      <c r="N28" s="281"/>
      <c r="O28" s="281"/>
      <c r="P28" s="281"/>
    </row>
    <row r="29" spans="2:16">
      <c r="B29" s="281"/>
      <c r="C29" s="281"/>
      <c r="D29" s="281"/>
      <c r="E29" s="281"/>
      <c r="F29" s="281"/>
      <c r="G29" s="281"/>
      <c r="H29" s="281"/>
      <c r="I29" s="281"/>
      <c r="J29" s="281"/>
      <c r="K29" s="281"/>
      <c r="L29" s="281"/>
      <c r="M29" s="281"/>
      <c r="N29" s="281"/>
      <c r="O29" s="281"/>
      <c r="P29" s="281"/>
    </row>
    <row r="30" spans="2:16">
      <c r="K30" s="1"/>
      <c r="L30" s="1"/>
      <c r="M30" s="1"/>
    </row>
  </sheetData>
  <mergeCells count="3">
    <mergeCell ref="D5:I5"/>
    <mergeCell ref="K5:P5"/>
    <mergeCell ref="B17:P29"/>
  </mergeCells>
  <hyperlinks>
    <hyperlink ref="A1" location="'ÍNDICE CUADROS'!A1" display="Ir al índice de cuadros" xr:uid="{665B1D6A-3220-4396-AFB7-4B862A03E98C}"/>
  </hyperlink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8321-31D4-4395-997A-846C31898C02}">
  <dimension ref="A1:AP229"/>
  <sheetViews>
    <sheetView showGridLines="0" zoomScaleNormal="100" workbookViewId="0"/>
  </sheetViews>
  <sheetFormatPr baseColWidth="10" defaultRowHeight="15"/>
  <cols>
    <col min="2" max="2" width="6.7109375" bestFit="1" customWidth="1"/>
    <col min="3" max="3" width="5" style="21" bestFit="1" customWidth="1"/>
    <col min="4" max="4" width="10.7109375" bestFit="1" customWidth="1"/>
    <col min="5" max="5" width="9.7109375" bestFit="1" customWidth="1"/>
    <col min="6" max="6" width="8.7109375" style="21" customWidth="1"/>
    <col min="7" max="7" width="11.5703125" style="21"/>
    <col min="8" max="8" width="15.7109375" style="21" bestFit="1" customWidth="1"/>
    <col min="9" max="13" width="11.5703125" style="21"/>
    <col min="14" max="19" width="10.42578125" customWidth="1"/>
    <col min="20" max="24" width="5" customWidth="1"/>
    <col min="25" max="27" width="10.42578125" customWidth="1"/>
    <col min="35" max="35" width="8.42578125" customWidth="1"/>
    <col min="39" max="39" width="8.28515625" customWidth="1"/>
  </cols>
  <sheetData>
    <row r="1" spans="1:39" ht="15.75">
      <c r="A1" s="261" t="s">
        <v>303</v>
      </c>
      <c r="B1" s="180"/>
    </row>
    <row r="2" spans="1:39" ht="15.75">
      <c r="A2" s="177"/>
      <c r="B2" s="180"/>
    </row>
    <row r="3" spans="1:39" ht="16.5">
      <c r="A3" s="177"/>
      <c r="B3" s="24" t="s">
        <v>335</v>
      </c>
    </row>
    <row r="4" spans="1:39">
      <c r="B4" s="21"/>
      <c r="D4" s="21"/>
      <c r="E4" s="21"/>
      <c r="F4" s="183"/>
      <c r="I4" s="184"/>
      <c r="J4" s="184"/>
      <c r="K4" s="184"/>
      <c r="L4" s="184"/>
      <c r="M4" s="184"/>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s="21" customFormat="1">
      <c r="B5" s="185"/>
      <c r="D5" s="186" t="s">
        <v>153</v>
      </c>
      <c r="E5" s="186" t="s">
        <v>154</v>
      </c>
      <c r="F5" s="187"/>
      <c r="I5" s="188"/>
      <c r="J5" s="187"/>
      <c r="K5" s="187"/>
      <c r="L5" s="187"/>
      <c r="N5" s="17"/>
      <c r="O5" s="17"/>
      <c r="P5" s="17"/>
      <c r="Q5" s="17"/>
      <c r="R5" s="17"/>
    </row>
    <row r="6" spans="1:39" s="21" customFormat="1">
      <c r="B6" s="305">
        <v>2016</v>
      </c>
      <c r="C6" s="183" t="s">
        <v>161</v>
      </c>
      <c r="D6" s="17">
        <v>82.669417410657999</v>
      </c>
      <c r="E6" s="17">
        <v>86.748921065901754</v>
      </c>
      <c r="F6" s="175"/>
      <c r="I6" s="17"/>
      <c r="J6" s="17"/>
      <c r="K6" s="17"/>
      <c r="L6" s="17"/>
      <c r="M6" s="17"/>
      <c r="N6" s="17"/>
      <c r="O6" s="17"/>
      <c r="P6" s="17"/>
      <c r="Q6" s="17"/>
      <c r="R6" s="17"/>
    </row>
    <row r="7" spans="1:39" s="21" customFormat="1">
      <c r="B7" s="303"/>
      <c r="C7" s="183" t="s">
        <v>162</v>
      </c>
      <c r="D7" s="17">
        <v>83.682845338404377</v>
      </c>
      <c r="E7" s="17">
        <v>87.033471515484919</v>
      </c>
      <c r="F7" s="175"/>
      <c r="G7" s="175"/>
      <c r="H7" s="175"/>
      <c r="I7" s="17"/>
      <c r="J7" s="17"/>
      <c r="K7" s="17"/>
      <c r="L7" s="17"/>
      <c r="M7" s="17"/>
    </row>
    <row r="8" spans="1:39" s="21" customFormat="1">
      <c r="B8" s="303"/>
      <c r="C8" s="183" t="s">
        <v>163</v>
      </c>
      <c r="D8" s="17">
        <v>85.071687093410318</v>
      </c>
      <c r="E8" s="17">
        <v>87.789871444756614</v>
      </c>
      <c r="F8" s="175"/>
      <c r="G8" s="175"/>
      <c r="H8" s="175"/>
      <c r="I8" s="163"/>
      <c r="J8" s="163"/>
      <c r="K8" s="163"/>
      <c r="L8" s="163"/>
      <c r="M8" s="163"/>
    </row>
    <row r="9" spans="1:39" s="21" customFormat="1">
      <c r="B9" s="304"/>
      <c r="C9" s="170" t="s">
        <v>164</v>
      </c>
      <c r="D9" s="190">
        <v>86.591825692962644</v>
      </c>
      <c r="E9" s="190">
        <v>88.798077237928709</v>
      </c>
      <c r="F9" s="175"/>
      <c r="G9" s="175"/>
      <c r="H9" s="175"/>
      <c r="I9" s="163"/>
      <c r="J9" s="163"/>
      <c r="K9" s="163"/>
      <c r="L9" s="163"/>
      <c r="M9" s="163"/>
    </row>
    <row r="10" spans="1:39" s="21" customFormat="1">
      <c r="B10" s="305">
        <v>2017</v>
      </c>
      <c r="C10" s="183" t="s">
        <v>161</v>
      </c>
      <c r="D10" s="17">
        <v>87.76808160018966</v>
      </c>
      <c r="E10" s="17">
        <v>90.186120225020787</v>
      </c>
      <c r="F10" s="175"/>
      <c r="G10" s="175"/>
      <c r="H10" s="175"/>
      <c r="I10" s="163"/>
      <c r="J10" s="163"/>
      <c r="K10" s="163"/>
      <c r="L10" s="163"/>
      <c r="M10" s="163"/>
    </row>
    <row r="11" spans="1:39" s="21" customFormat="1">
      <c r="B11" s="303"/>
      <c r="C11" s="183" t="s">
        <v>162</v>
      </c>
      <c r="D11" s="17">
        <v>89.676173821088355</v>
      </c>
      <c r="E11" s="17">
        <v>91.180245846349308</v>
      </c>
      <c r="F11" s="175"/>
      <c r="G11" s="175"/>
      <c r="H11" s="175"/>
      <c r="I11" s="163"/>
      <c r="J11" s="163"/>
      <c r="K11" s="163"/>
      <c r="L11" s="163"/>
      <c r="M11" s="163"/>
    </row>
    <row r="12" spans="1:39" s="21" customFormat="1">
      <c r="B12" s="303"/>
      <c r="C12" s="183" t="s">
        <v>163</v>
      </c>
      <c r="D12" s="17">
        <v>91.305495699525508</v>
      </c>
      <c r="E12" s="17">
        <v>92.264419078305409</v>
      </c>
      <c r="F12" s="175"/>
      <c r="G12" s="175"/>
      <c r="H12" s="175"/>
      <c r="I12" s="163"/>
      <c r="J12" s="163"/>
      <c r="K12" s="163"/>
      <c r="L12" s="163"/>
      <c r="M12" s="163"/>
    </row>
    <row r="13" spans="1:39" s="21" customFormat="1">
      <c r="B13" s="304"/>
      <c r="C13" s="170" t="s">
        <v>164</v>
      </c>
      <c r="D13" s="190">
        <v>92.094808896013774</v>
      </c>
      <c r="E13" s="190">
        <v>93.3034047820193</v>
      </c>
      <c r="F13" s="175"/>
      <c r="G13" s="175"/>
      <c r="H13" s="175"/>
      <c r="I13" s="163"/>
      <c r="J13" s="163"/>
      <c r="K13" s="163"/>
      <c r="L13" s="163"/>
      <c r="M13" s="163"/>
    </row>
    <row r="14" spans="1:39" s="21" customFormat="1">
      <c r="B14" s="305">
        <v>2018</v>
      </c>
      <c r="C14" s="183" t="s">
        <v>161</v>
      </c>
      <c r="D14" s="17">
        <v>93.393366714589874</v>
      </c>
      <c r="E14" s="17">
        <v>94.135444704218159</v>
      </c>
      <c r="F14" s="175"/>
      <c r="G14" s="175"/>
      <c r="H14" s="175"/>
      <c r="I14" s="163"/>
      <c r="J14" s="163"/>
      <c r="K14" s="163"/>
      <c r="L14" s="163"/>
      <c r="M14" s="163"/>
    </row>
    <row r="15" spans="1:39" s="21" customFormat="1">
      <c r="B15" s="303"/>
      <c r="C15" s="183" t="s">
        <v>162</v>
      </c>
      <c r="D15" s="17">
        <v>93.897110753624517</v>
      </c>
      <c r="E15" s="17">
        <v>95.603057034519338</v>
      </c>
      <c r="F15" s="175"/>
      <c r="G15" s="175"/>
      <c r="H15" s="175"/>
      <c r="I15" s="163"/>
      <c r="J15" s="163"/>
      <c r="K15" s="163"/>
      <c r="L15" s="163"/>
      <c r="M15" s="163"/>
    </row>
    <row r="16" spans="1:39" s="21" customFormat="1">
      <c r="B16" s="303"/>
      <c r="C16" s="183" t="s">
        <v>163</v>
      </c>
      <c r="D16" s="17">
        <v>94.910154054385103</v>
      </c>
      <c r="E16" s="17">
        <v>96.459327950123452</v>
      </c>
      <c r="F16" s="175"/>
      <c r="I16" s="163"/>
      <c r="J16" s="163"/>
      <c r="K16" s="163"/>
      <c r="L16" s="163"/>
      <c r="M16" s="163"/>
    </row>
    <row r="17" spans="2:13" s="21" customFormat="1">
      <c r="B17" s="304"/>
      <c r="C17" s="170" t="s">
        <v>164</v>
      </c>
      <c r="D17" s="190">
        <v>95.371480629836483</v>
      </c>
      <c r="E17" s="190">
        <v>97.297589343602041</v>
      </c>
      <c r="I17" s="163"/>
      <c r="J17" s="163"/>
      <c r="K17" s="163"/>
      <c r="L17" s="163"/>
      <c r="M17" s="163"/>
    </row>
    <row r="18" spans="2:13" s="21" customFormat="1">
      <c r="B18" s="305">
        <v>2019</v>
      </c>
      <c r="C18" s="183" t="s">
        <v>161</v>
      </c>
      <c r="D18" s="17">
        <v>96.075250868708451</v>
      </c>
      <c r="E18" s="17">
        <v>98.035979750748211</v>
      </c>
      <c r="I18" s="163"/>
      <c r="J18" s="163"/>
      <c r="K18" s="163"/>
      <c r="L18" s="163"/>
      <c r="M18" s="163"/>
    </row>
    <row r="19" spans="2:13" s="21" customFormat="1">
      <c r="B19" s="303"/>
      <c r="C19" s="183" t="s">
        <v>162</v>
      </c>
      <c r="D19" s="17">
        <v>97.779859819481388</v>
      </c>
      <c r="E19" s="17">
        <v>97.75372142216284</v>
      </c>
      <c r="F19" s="175"/>
      <c r="I19" s="163"/>
      <c r="J19" s="163"/>
      <c r="K19" s="163"/>
      <c r="L19" s="163"/>
      <c r="M19" s="163"/>
    </row>
    <row r="20" spans="2:13" s="21" customFormat="1">
      <c r="B20" s="303"/>
      <c r="C20" s="183" t="s">
        <v>163</v>
      </c>
      <c r="D20" s="17">
        <v>97.846634028809547</v>
      </c>
      <c r="E20" s="17">
        <v>100.05828536251531</v>
      </c>
      <c r="I20" s="163"/>
      <c r="J20" s="163"/>
      <c r="K20" s="163"/>
      <c r="L20" s="163"/>
      <c r="M20" s="163"/>
    </row>
    <row r="21" spans="2:13" s="21" customFormat="1">
      <c r="B21" s="304"/>
      <c r="C21" s="170" t="s">
        <v>164</v>
      </c>
      <c r="D21" s="190">
        <v>100</v>
      </c>
      <c r="E21" s="190">
        <v>100</v>
      </c>
      <c r="I21" s="163"/>
      <c r="J21" s="163"/>
      <c r="K21" s="163"/>
      <c r="L21" s="163"/>
      <c r="M21" s="163"/>
    </row>
    <row r="22" spans="2:13" s="21" customFormat="1">
      <c r="B22" s="302">
        <v>2020</v>
      </c>
      <c r="C22" s="183" t="s">
        <v>161</v>
      </c>
      <c r="D22" s="114">
        <v>88.890143881698947</v>
      </c>
      <c r="E22" s="114">
        <v>95.720937542977268</v>
      </c>
      <c r="I22" s="163"/>
      <c r="J22" s="163"/>
      <c r="K22" s="163"/>
      <c r="L22" s="163"/>
      <c r="M22" s="163"/>
    </row>
    <row r="23" spans="2:13" s="21" customFormat="1">
      <c r="B23" s="303"/>
      <c r="C23" s="183" t="s">
        <v>162</v>
      </c>
      <c r="D23" s="17">
        <v>67.356860649394974</v>
      </c>
      <c r="E23" s="17">
        <v>79.531359489708379</v>
      </c>
      <c r="G23" t="s">
        <v>318</v>
      </c>
      <c r="I23" s="163"/>
      <c r="J23" s="163"/>
      <c r="K23" s="163"/>
      <c r="L23" s="163"/>
      <c r="M23" s="163"/>
    </row>
    <row r="24" spans="2:13" s="21" customFormat="1">
      <c r="B24" s="303"/>
      <c r="C24" s="183" t="s">
        <v>163</v>
      </c>
      <c r="D24" s="17">
        <v>90.032932953220055</v>
      </c>
      <c r="E24" s="17">
        <v>92.656044323071185</v>
      </c>
      <c r="I24" s="163"/>
      <c r="J24" s="163"/>
      <c r="K24" s="163"/>
      <c r="L24" s="163"/>
      <c r="M24" s="163"/>
    </row>
    <row r="25" spans="2:13" s="21" customFormat="1">
      <c r="B25" s="304"/>
      <c r="C25" s="170" t="s">
        <v>164</v>
      </c>
      <c r="D25" s="190">
        <v>90.691199301761088</v>
      </c>
      <c r="E25" s="190">
        <v>93.23398626037185</v>
      </c>
      <c r="I25" s="163"/>
      <c r="J25" s="163"/>
      <c r="K25" s="163"/>
      <c r="L25" s="163"/>
    </row>
    <row r="26" spans="2:13" s="21" customFormat="1">
      <c r="B26" s="302">
        <v>2021</v>
      </c>
      <c r="C26" s="183" t="s">
        <v>161</v>
      </c>
      <c r="D26" s="114">
        <v>93.171888886459698</v>
      </c>
      <c r="E26" s="114">
        <v>95.04115994420323</v>
      </c>
      <c r="I26" s="163"/>
      <c r="J26" s="163"/>
      <c r="K26" s="163"/>
      <c r="L26" s="163"/>
      <c r="M26" s="163"/>
    </row>
    <row r="27" spans="2:13" s="21" customFormat="1">
      <c r="B27" s="303"/>
      <c r="C27" s="183" t="s">
        <v>162</v>
      </c>
      <c r="D27" s="17">
        <v>96.149736209651877</v>
      </c>
      <c r="E27" s="17">
        <v>96.564438070165096</v>
      </c>
      <c r="I27" s="163"/>
      <c r="J27" s="163"/>
      <c r="K27" s="163"/>
      <c r="L27" s="163"/>
      <c r="M27" s="163"/>
    </row>
    <row r="28" spans="2:13" s="21" customFormat="1">
      <c r="B28" s="303"/>
      <c r="C28" s="183" t="s">
        <v>163</v>
      </c>
      <c r="D28" s="17">
        <v>102.18803938139683</v>
      </c>
      <c r="E28" s="17">
        <v>100.22855720806565</v>
      </c>
      <c r="I28" s="163"/>
      <c r="J28" s="163"/>
      <c r="K28" s="163"/>
      <c r="L28" s="163"/>
      <c r="M28" s="163"/>
    </row>
    <row r="29" spans="2:13" s="21" customFormat="1">
      <c r="B29" s="304"/>
      <c r="C29" s="170" t="s">
        <v>164</v>
      </c>
      <c r="D29" s="190">
        <v>108.2369122092629</v>
      </c>
      <c r="E29" s="190">
        <v>104.55116996404645</v>
      </c>
      <c r="I29" s="163"/>
      <c r="J29" s="163"/>
      <c r="K29" s="163"/>
      <c r="L29" s="163"/>
      <c r="M29" s="163"/>
    </row>
    <row r="30" spans="2:13" s="21" customFormat="1">
      <c r="B30" s="302">
        <v>2022</v>
      </c>
      <c r="C30" s="183" t="s">
        <v>161</v>
      </c>
      <c r="D30" s="114">
        <v>111.94398862833928</v>
      </c>
      <c r="E30" s="114">
        <v>105.6585918518373</v>
      </c>
      <c r="I30" s="163"/>
      <c r="J30" s="163"/>
      <c r="K30" s="163"/>
      <c r="L30" s="163"/>
      <c r="M30" s="163"/>
    </row>
    <row r="31" spans="2:13" s="21" customFormat="1">
      <c r="B31" s="303"/>
      <c r="C31" s="183" t="s">
        <v>162</v>
      </c>
      <c r="D31" s="17">
        <v>116.90970393394042</v>
      </c>
      <c r="E31" s="17">
        <v>107.09771639259448</v>
      </c>
      <c r="I31" s="163"/>
      <c r="J31" s="163"/>
      <c r="K31" s="163"/>
      <c r="L31" s="163"/>
      <c r="M31" s="163"/>
    </row>
    <row r="32" spans="2:13" s="21" customFormat="1">
      <c r="B32" s="303"/>
      <c r="C32" s="183" t="s">
        <v>163</v>
      </c>
      <c r="D32" s="17">
        <v>118.45387998033152</v>
      </c>
      <c r="E32" s="17">
        <v>110.94520521031848</v>
      </c>
      <c r="I32" s="163"/>
      <c r="J32" s="163"/>
      <c r="K32" s="163"/>
      <c r="L32" s="163"/>
      <c r="M32" s="163"/>
    </row>
    <row r="33" spans="2:18" s="21" customFormat="1">
      <c r="B33" s="304"/>
      <c r="C33" s="170" t="s">
        <v>164</v>
      </c>
      <c r="D33" s="190">
        <v>119.2183632565124</v>
      </c>
      <c r="E33" s="190">
        <v>111.82243266075955</v>
      </c>
      <c r="I33" s="163"/>
      <c r="J33" s="163"/>
      <c r="K33" s="163"/>
      <c r="L33" s="163"/>
      <c r="M33" s="163"/>
    </row>
    <row r="34" spans="2:18" s="21" customFormat="1">
      <c r="B34" s="302">
        <v>2023</v>
      </c>
      <c r="C34" s="183" t="s">
        <v>161</v>
      </c>
      <c r="D34" s="114">
        <v>121.69634937741668</v>
      </c>
      <c r="E34" s="114">
        <v>111.72485379542492</v>
      </c>
      <c r="I34" s="163"/>
      <c r="J34" s="163"/>
      <c r="K34" s="163"/>
      <c r="L34" s="163"/>
      <c r="M34" s="163"/>
    </row>
    <row r="35" spans="2:18" s="21" customFormat="1">
      <c r="B35" s="303"/>
      <c r="C35" s="183" t="s">
        <v>162</v>
      </c>
      <c r="D35" s="17">
        <v>123.41667510312503</v>
      </c>
      <c r="E35" s="17">
        <v>112.9868301276384</v>
      </c>
      <c r="I35" s="163"/>
      <c r="J35" s="163"/>
      <c r="K35" s="163"/>
      <c r="L35" s="163"/>
      <c r="M35" s="163"/>
    </row>
    <row r="36" spans="2:18" s="21" customFormat="1">
      <c r="B36" s="303"/>
      <c r="C36" s="183" t="s">
        <v>163</v>
      </c>
      <c r="D36" s="17">
        <v>125.50810930121774</v>
      </c>
      <c r="E36" s="17">
        <v>115.73835766256049</v>
      </c>
      <c r="I36" s="163"/>
      <c r="J36" s="163"/>
      <c r="K36" s="163"/>
      <c r="L36" s="163"/>
      <c r="M36" s="163"/>
    </row>
    <row r="37" spans="2:18" s="21" customFormat="1">
      <c r="B37" s="304"/>
      <c r="C37" s="170" t="s">
        <v>164</v>
      </c>
      <c r="D37" s="190">
        <v>128.34596880865212</v>
      </c>
      <c r="E37" s="190">
        <v>118.50069091075791</v>
      </c>
      <c r="I37" s="163"/>
      <c r="J37" s="163"/>
      <c r="K37" s="163"/>
      <c r="L37" s="163"/>
      <c r="M37" s="163"/>
    </row>
    <row r="38" spans="2:18" s="21" customFormat="1">
      <c r="B38" s="302">
        <v>2024</v>
      </c>
      <c r="C38" s="183" t="s">
        <v>161</v>
      </c>
      <c r="D38" s="114">
        <v>129.51690568652856</v>
      </c>
      <c r="E38" s="114">
        <v>119.61374777284585</v>
      </c>
    </row>
    <row r="39" spans="2:18" s="21" customFormat="1">
      <c r="B39" s="303"/>
      <c r="C39" s="183" t="s">
        <v>162</v>
      </c>
      <c r="D39" s="17">
        <v>130.13478335875806</v>
      </c>
      <c r="E39" s="17">
        <v>120.24573003140689</v>
      </c>
    </row>
    <row r="40" spans="2:18" s="21" customFormat="1">
      <c r="B40" s="303"/>
      <c r="C40" s="183" t="s">
        <v>163</v>
      </c>
      <c r="D40" s="17">
        <v>130.87843430976065</v>
      </c>
      <c r="E40" s="17">
        <v>120.99172852648994</v>
      </c>
    </row>
    <row r="41" spans="2:18" s="21" customFormat="1">
      <c r="B41" s="304"/>
      <c r="C41" s="170" t="s">
        <v>164</v>
      </c>
      <c r="D41" s="190">
        <v>132.60423278930182</v>
      </c>
      <c r="E41" s="190">
        <v>122.47807523739534</v>
      </c>
      <c r="N41"/>
      <c r="O41"/>
      <c r="P41"/>
      <c r="Q41"/>
      <c r="R41" s="17"/>
    </row>
    <row r="42" spans="2:18" s="21" customFormat="1">
      <c r="B42"/>
      <c r="D42"/>
      <c r="E42"/>
      <c r="N42"/>
      <c r="O42"/>
      <c r="P42"/>
      <c r="Q42"/>
      <c r="R42" s="17"/>
    </row>
    <row r="43" spans="2:18" s="21" customFormat="1">
      <c r="B43"/>
      <c r="D43"/>
      <c r="E43"/>
      <c r="N43"/>
      <c r="O43"/>
      <c r="P43"/>
      <c r="Q43"/>
      <c r="R43" s="17"/>
    </row>
    <row r="44" spans="2:18" s="21" customFormat="1">
      <c r="B44"/>
      <c r="D44"/>
      <c r="E44"/>
      <c r="N44"/>
      <c r="O44"/>
      <c r="P44"/>
      <c r="Q44"/>
      <c r="R44" s="17"/>
    </row>
    <row r="45" spans="2:18" s="21" customFormat="1">
      <c r="B45"/>
      <c r="D45"/>
      <c r="E45"/>
      <c r="N45"/>
      <c r="O45"/>
      <c r="P45"/>
      <c r="Q45"/>
      <c r="R45" s="17"/>
    </row>
    <row r="46" spans="2:18" s="21" customFormat="1">
      <c r="B46"/>
      <c r="D46"/>
      <c r="E46"/>
      <c r="N46"/>
      <c r="O46"/>
      <c r="P46"/>
      <c r="Q46"/>
      <c r="R46" s="17"/>
    </row>
    <row r="47" spans="2:18" s="21" customFormat="1">
      <c r="B47"/>
      <c r="D47"/>
      <c r="E47"/>
      <c r="N47"/>
      <c r="O47"/>
      <c r="P47"/>
      <c r="Q47"/>
      <c r="R47" s="17"/>
    </row>
    <row r="48" spans="2:18" s="21" customFormat="1">
      <c r="B48"/>
      <c r="D48"/>
      <c r="E48"/>
      <c r="N48"/>
      <c r="O48"/>
      <c r="P48"/>
      <c r="Q48"/>
      <c r="R48" s="17"/>
    </row>
    <row r="49" spans="2:18" s="21" customFormat="1">
      <c r="B49"/>
      <c r="D49"/>
      <c r="E49"/>
      <c r="N49"/>
      <c r="O49"/>
      <c r="P49"/>
      <c r="Q49"/>
      <c r="R49" s="17"/>
    </row>
    <row r="50" spans="2:18" s="21" customFormat="1">
      <c r="B50"/>
      <c r="D50"/>
      <c r="E50"/>
      <c r="N50"/>
      <c r="O50"/>
      <c r="P50"/>
      <c r="Q50"/>
      <c r="R50" s="17"/>
    </row>
    <row r="51" spans="2:18" s="21" customFormat="1">
      <c r="B51"/>
      <c r="D51"/>
      <c r="E51"/>
      <c r="N51"/>
      <c r="O51"/>
      <c r="P51"/>
      <c r="Q51"/>
      <c r="R51" s="17"/>
    </row>
    <row r="52" spans="2:18" s="21" customFormat="1">
      <c r="B52"/>
      <c r="D52"/>
      <c r="E52"/>
      <c r="N52"/>
      <c r="O52"/>
      <c r="P52"/>
      <c r="Q52"/>
      <c r="R52" s="17"/>
    </row>
    <row r="53" spans="2:18" s="21" customFormat="1">
      <c r="B53"/>
      <c r="D53"/>
      <c r="E53"/>
      <c r="N53"/>
      <c r="O53"/>
      <c r="P53"/>
      <c r="Q53"/>
      <c r="R53" s="17"/>
    </row>
    <row r="54" spans="2:18" s="21" customFormat="1">
      <c r="B54"/>
      <c r="D54"/>
      <c r="E54"/>
    </row>
    <row r="55" spans="2:18" s="21" customFormat="1">
      <c r="B55"/>
      <c r="D55"/>
      <c r="E55"/>
    </row>
    <row r="56" spans="2:18" s="21" customFormat="1">
      <c r="B56"/>
      <c r="D56"/>
      <c r="E56"/>
    </row>
    <row r="57" spans="2:18" s="21" customFormat="1">
      <c r="B57"/>
      <c r="D57"/>
      <c r="E57"/>
    </row>
    <row r="58" spans="2:18" s="21" customFormat="1">
      <c r="B58"/>
      <c r="D58"/>
      <c r="E58"/>
    </row>
    <row r="59" spans="2:18" s="21" customFormat="1">
      <c r="B59"/>
      <c r="D59"/>
      <c r="E59"/>
    </row>
    <row r="60" spans="2:18" s="21" customFormat="1">
      <c r="B60"/>
      <c r="D60"/>
      <c r="E60"/>
    </row>
    <row r="61" spans="2:18" s="21" customFormat="1">
      <c r="B61"/>
      <c r="D61"/>
      <c r="E61"/>
    </row>
    <row r="62" spans="2:18" s="21" customFormat="1">
      <c r="B62"/>
      <c r="D62"/>
      <c r="E62"/>
    </row>
    <row r="63" spans="2:18" s="21" customFormat="1">
      <c r="B63"/>
      <c r="D63"/>
      <c r="E63"/>
    </row>
    <row r="64" spans="2:18" s="21" customFormat="1">
      <c r="B64"/>
      <c r="D64"/>
      <c r="E64"/>
    </row>
    <row r="65" spans="2:5" s="21" customFormat="1">
      <c r="B65"/>
      <c r="D65"/>
      <c r="E65"/>
    </row>
    <row r="66" spans="2:5" s="21" customFormat="1">
      <c r="B66"/>
      <c r="D66"/>
      <c r="E66"/>
    </row>
    <row r="67" spans="2:5" s="21" customFormat="1">
      <c r="B67"/>
      <c r="D67"/>
      <c r="E67"/>
    </row>
    <row r="68" spans="2:5" s="21" customFormat="1">
      <c r="B68"/>
      <c r="D68"/>
      <c r="E68"/>
    </row>
    <row r="69" spans="2:5" s="21" customFormat="1">
      <c r="B69"/>
      <c r="D69"/>
      <c r="E69"/>
    </row>
    <row r="70" spans="2:5" s="21" customFormat="1">
      <c r="B70"/>
      <c r="D70"/>
      <c r="E70"/>
    </row>
    <row r="71" spans="2:5" s="21" customFormat="1">
      <c r="B71"/>
      <c r="D71"/>
      <c r="E71"/>
    </row>
    <row r="72" spans="2:5" s="21" customFormat="1">
      <c r="B72"/>
      <c r="D72"/>
      <c r="E72"/>
    </row>
    <row r="73" spans="2:5" s="21" customFormat="1">
      <c r="B73"/>
      <c r="D73"/>
      <c r="E73"/>
    </row>
    <row r="74" spans="2:5" s="21" customFormat="1">
      <c r="B74"/>
      <c r="D74"/>
      <c r="E74"/>
    </row>
    <row r="75" spans="2:5" s="21" customFormat="1">
      <c r="B75"/>
      <c r="D75"/>
      <c r="E75"/>
    </row>
    <row r="76" spans="2:5" s="21" customFormat="1">
      <c r="B76"/>
      <c r="D76"/>
      <c r="E76"/>
    </row>
    <row r="77" spans="2:5" s="21" customFormat="1">
      <c r="B77"/>
      <c r="D77"/>
      <c r="E77"/>
    </row>
    <row r="78" spans="2:5" s="21" customFormat="1">
      <c r="B78"/>
      <c r="D78"/>
      <c r="E78"/>
    </row>
    <row r="79" spans="2:5" s="21" customFormat="1">
      <c r="B79"/>
      <c r="D79"/>
      <c r="E79"/>
    </row>
    <row r="80" spans="2:5" s="21" customFormat="1">
      <c r="B80"/>
      <c r="D80"/>
      <c r="E80"/>
    </row>
    <row r="81" spans="2:42" s="21" customFormat="1">
      <c r="B81"/>
      <c r="D81"/>
      <c r="E81"/>
    </row>
    <row r="82" spans="2:42" s="21" customFormat="1">
      <c r="B82"/>
      <c r="D82"/>
      <c r="E82"/>
    </row>
    <row r="83" spans="2:42" s="21" customFormat="1">
      <c r="B83"/>
      <c r="D83"/>
      <c r="E83"/>
    </row>
    <row r="84" spans="2:42" s="21" customFormat="1">
      <c r="B84"/>
      <c r="D84"/>
      <c r="E84"/>
    </row>
    <row r="85" spans="2:42" s="21" customFormat="1">
      <c r="B85"/>
      <c r="D85"/>
      <c r="E85"/>
    </row>
    <row r="86" spans="2:42" s="21" customFormat="1">
      <c r="B86"/>
      <c r="D86"/>
      <c r="E86"/>
    </row>
    <row r="87" spans="2:42" s="21" customFormat="1">
      <c r="B87"/>
      <c r="D87"/>
      <c r="E87"/>
    </row>
    <row r="88" spans="2:42" s="21" customFormat="1">
      <c r="B88"/>
      <c r="D88"/>
      <c r="E88"/>
    </row>
    <row r="89" spans="2:42" s="21" customFormat="1">
      <c r="B89"/>
      <c r="D89"/>
      <c r="E89"/>
    </row>
    <row r="90" spans="2:42" s="21" customFormat="1">
      <c r="B90"/>
      <c r="D90"/>
      <c r="E90"/>
    </row>
    <row r="91" spans="2:42" s="21" customFormat="1">
      <c r="B91"/>
      <c r="D91"/>
      <c r="E91"/>
    </row>
    <row r="92" spans="2:42" s="21" customFormat="1">
      <c r="B92"/>
      <c r="D92"/>
      <c r="E92"/>
    </row>
    <row r="93" spans="2:42" s="21" customFormat="1">
      <c r="B93"/>
      <c r="D93"/>
      <c r="E93"/>
    </row>
    <row r="94" spans="2:42" s="21" customFormat="1">
      <c r="B94"/>
      <c r="D94"/>
      <c r="E94"/>
    </row>
    <row r="95" spans="2:42" s="21" customFormat="1">
      <c r="B95"/>
      <c r="D95"/>
      <c r="E95"/>
    </row>
    <row r="96" spans="2:42" s="21" customFormat="1">
      <c r="B96"/>
      <c r="D96"/>
      <c r="E96"/>
      <c r="AN96"/>
      <c r="AO96"/>
      <c r="AP96"/>
    </row>
    <row r="97" spans="2:42" s="21" customFormat="1">
      <c r="B97"/>
      <c r="D97"/>
      <c r="E97"/>
      <c r="AN97"/>
      <c r="AO97"/>
      <c r="AP97"/>
    </row>
    <row r="98" spans="2:42">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2:42">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row>
    <row r="100" spans="2:42">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row>
    <row r="101" spans="2:42">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row>
    <row r="102" spans="2:42">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row>
    <row r="103" spans="2:42">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row>
    <row r="104" spans="2:42">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row>
    <row r="105" spans="2:42">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row>
    <row r="106" spans="2:42">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row>
    <row r="107" spans="2:42">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row>
    <row r="108" spans="2:42">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row>
    <row r="109" spans="2:42">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row>
    <row r="110" spans="2:42">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row>
    <row r="111" spans="2:42">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row>
    <row r="112" spans="2:42">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row>
    <row r="113" spans="14:39">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row>
    <row r="114" spans="14:39">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4:39">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row>
    <row r="116" spans="14:39">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row>
    <row r="117" spans="14:39">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row>
    <row r="118" spans="14:39">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row>
    <row r="119" spans="14:39">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row>
    <row r="120" spans="14:39">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row>
    <row r="121" spans="14:39">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row>
    <row r="122" spans="14:39">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row>
    <row r="123" spans="14:39">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row>
    <row r="124" spans="14:39">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row>
    <row r="125" spans="14:39">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row>
    <row r="126" spans="14:39">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row>
    <row r="127" spans="14:39">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row>
    <row r="128" spans="14:39">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row>
    <row r="129" spans="14:39">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row>
    <row r="130" spans="14:39">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row>
    <row r="131" spans="14:39">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row>
    <row r="132" spans="14:39">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row>
    <row r="133" spans="14:39">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row>
    <row r="134" spans="14:39">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row>
    <row r="135" spans="14:39">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row>
    <row r="136" spans="14:39">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row>
    <row r="137" spans="14:39">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row>
    <row r="138" spans="14:39">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row>
    <row r="139" spans="14:39">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row>
    <row r="140" spans="14:39">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row>
    <row r="141" spans="14:39">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row>
    <row r="142" spans="14:39">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row>
    <row r="143" spans="14:39">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row>
    <row r="144" spans="14:39">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row>
    <row r="145" spans="14:39">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row>
    <row r="146" spans="14:39">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row>
    <row r="147" spans="14:39">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row>
    <row r="148" spans="14:39">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row>
    <row r="149" spans="14:39">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row>
    <row r="150" spans="14:39">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row>
    <row r="151" spans="14:39">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row>
    <row r="152" spans="14:39">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row>
    <row r="153" spans="14:39">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row>
    <row r="154" spans="14:39">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row>
    <row r="155" spans="14:39" ht="14.45" customHeight="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row>
    <row r="156" spans="14:39">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row>
    <row r="157" spans="14:39">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row>
    <row r="158" spans="14:39">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row>
    <row r="159" spans="14:39">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row>
    <row r="160" spans="14:39">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row>
    <row r="161" spans="14:39">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row>
    <row r="162" spans="14:39">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row>
    <row r="163" spans="14:39">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row>
    <row r="164" spans="14:39">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row>
    <row r="165" spans="14:39">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row>
    <row r="166" spans="14:39">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row>
    <row r="167" spans="14:39">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row>
    <row r="168" spans="14:39">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row>
    <row r="169" spans="14:39">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row>
    <row r="170" spans="14:39">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row>
    <row r="171" spans="14:39">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row>
    <row r="172" spans="14:39">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row>
    <row r="173" spans="14:39">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row>
    <row r="174" spans="14:39">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row>
    <row r="175" spans="14:39">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row>
    <row r="176" spans="14:39">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row>
    <row r="177" spans="14:39">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row>
    <row r="178" spans="14:39">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row>
    <row r="179" spans="14:39">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row>
    <row r="180" spans="14:39">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row>
    <row r="181" spans="14:39">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row>
    <row r="182" spans="14:39">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row>
    <row r="183" spans="14:39">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row>
    <row r="184" spans="14:39">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row>
    <row r="185" spans="14:39">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row>
    <row r="186" spans="14:39">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row>
    <row r="187" spans="14:39">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row>
    <row r="188" spans="14:39">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row>
    <row r="189" spans="14:39">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row>
    <row r="190" spans="14:39">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row>
    <row r="191" spans="14:39">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row>
    <row r="192" spans="14:39">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row>
    <row r="193" spans="14:39">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row>
    <row r="194" spans="14:39">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row>
    <row r="195" spans="14:39">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row>
    <row r="196" spans="14:39">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row>
    <row r="197" spans="14:39">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row>
    <row r="198" spans="14:39">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row>
    <row r="199" spans="14:39">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row>
    <row r="200" spans="14:39">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row>
    <row r="201" spans="14:39">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row>
    <row r="202" spans="14:39">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row>
    <row r="203" spans="14:39">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row>
    <row r="204" spans="14:39">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row>
    <row r="205" spans="14:39">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row>
    <row r="206" spans="14:39">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row>
    <row r="207" spans="14:39">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row>
    <row r="208" spans="14:39">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row>
    <row r="209" spans="14:39">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row>
    <row r="210" spans="14:39">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row>
    <row r="211" spans="14:39">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row>
    <row r="212" spans="14:39">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row>
    <row r="213" spans="14:39">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row>
    <row r="214" spans="14:39">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row>
    <row r="215" spans="14:39">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row>
    <row r="216" spans="14:39">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row>
    <row r="217" spans="14:39">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row>
    <row r="218" spans="14:39">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row>
    <row r="219" spans="14:39">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row>
    <row r="220" spans="14:39">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row>
    <row r="221" spans="14:39">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row>
    <row r="222" spans="14:39">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row>
    <row r="223" spans="14:39">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row>
    <row r="224" spans="14:39">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row>
    <row r="225" spans="14:39">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row>
    <row r="226" spans="14:39">
      <c r="N226" s="21"/>
      <c r="O226" s="21"/>
      <c r="P226" s="21"/>
      <c r="Q226" s="21"/>
      <c r="R226" s="21"/>
      <c r="S226" s="21"/>
      <c r="T226" s="21"/>
      <c r="U226" s="21"/>
      <c r="V226" s="21"/>
      <c r="W226" s="21"/>
      <c r="X226" s="21"/>
      <c r="Y226" s="21"/>
      <c r="Z226" s="21"/>
    </row>
    <row r="227" spans="14:39">
      <c r="N227" s="21"/>
      <c r="O227" s="21"/>
      <c r="P227" s="21"/>
      <c r="Q227" s="21"/>
      <c r="R227" s="21"/>
      <c r="S227" s="21"/>
      <c r="T227" s="21"/>
      <c r="U227" s="21"/>
      <c r="V227" s="21"/>
      <c r="W227" s="21"/>
      <c r="X227" s="21"/>
      <c r="Y227" s="21"/>
      <c r="Z227" s="21"/>
    </row>
    <row r="228" spans="14:39">
      <c r="N228" s="21"/>
      <c r="O228" s="21"/>
      <c r="P228" s="21"/>
      <c r="Q228" s="21"/>
      <c r="R228" s="21"/>
      <c r="S228" s="21"/>
      <c r="T228" s="21"/>
      <c r="U228" s="21"/>
      <c r="V228" s="21"/>
      <c r="W228" s="21"/>
      <c r="X228" s="21"/>
      <c r="Y228" s="21"/>
      <c r="Z228" s="21"/>
    </row>
    <row r="229" spans="14:39">
      <c r="N229" s="21"/>
      <c r="O229" s="21"/>
      <c r="P229" s="21"/>
      <c r="Q229" s="21"/>
      <c r="R229" s="21"/>
      <c r="S229" s="21"/>
      <c r="T229" s="21"/>
      <c r="U229" s="21"/>
      <c r="V229" s="21"/>
      <c r="W229" s="21"/>
      <c r="X229" s="21"/>
      <c r="Y229" s="21"/>
      <c r="Z229" s="21"/>
    </row>
  </sheetData>
  <mergeCells count="9">
    <mergeCell ref="B38:B41"/>
    <mergeCell ref="B6:B9"/>
    <mergeCell ref="B10:B13"/>
    <mergeCell ref="B14:B17"/>
    <mergeCell ref="B18:B21"/>
    <mergeCell ref="B22:B25"/>
    <mergeCell ref="B26:B29"/>
    <mergeCell ref="B30:B33"/>
    <mergeCell ref="B34:B37"/>
  </mergeCells>
  <hyperlinks>
    <hyperlink ref="A1" location="'ÍNDICE GRÁFICOS'!A1" display="Ir al índice de gráficos" xr:uid="{2E0BE7E4-3985-4A13-8D17-C1E0494A789C}"/>
  </hyperlinks>
  <pageMargins left="0.7" right="0.7" top="0.75" bottom="0.75"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60777-6AC5-4723-A697-C332C99E2459}">
  <dimension ref="A1:AO229"/>
  <sheetViews>
    <sheetView showGridLines="0" zoomScale="92" zoomScaleNormal="92" workbookViewId="0"/>
  </sheetViews>
  <sheetFormatPr baseColWidth="10" defaultRowHeight="15"/>
  <cols>
    <col min="3" max="3" width="14" style="21" customWidth="1"/>
    <col min="4" max="5" width="8.7109375" style="21" customWidth="1"/>
    <col min="6" max="6" width="11.5703125" style="21"/>
    <col min="7" max="7" width="15.7109375" style="21" bestFit="1" customWidth="1"/>
    <col min="8" max="12" width="11.5703125" style="21"/>
    <col min="13" max="18" width="10.42578125" customWidth="1"/>
    <col min="19" max="23" width="5" customWidth="1"/>
    <col min="24" max="26" width="10.42578125" customWidth="1"/>
    <col min="34" max="34" width="8.42578125" customWidth="1"/>
    <col min="38" max="38" width="8.28515625" customWidth="1"/>
  </cols>
  <sheetData>
    <row r="1" spans="1:38">
      <c r="A1" s="261" t="s">
        <v>303</v>
      </c>
    </row>
    <row r="3" spans="1:38" ht="16.5">
      <c r="B3" s="262" t="s">
        <v>336</v>
      </c>
      <c r="C3" s="24"/>
      <c r="D3"/>
      <c r="E3"/>
      <c r="H3" s="184"/>
      <c r="I3" s="184"/>
      <c r="J3" s="184"/>
      <c r="K3" s="184"/>
      <c r="L3" s="184"/>
      <c r="M3" s="21"/>
      <c r="N3" s="21"/>
      <c r="O3" s="21"/>
      <c r="P3" s="21"/>
      <c r="Q3" s="21"/>
      <c r="R3" s="21"/>
      <c r="S3" s="21"/>
      <c r="T3" s="21"/>
      <c r="U3" s="21"/>
      <c r="V3" s="21"/>
      <c r="W3" s="21"/>
      <c r="X3" s="21"/>
      <c r="Y3" s="21"/>
      <c r="Z3" s="21"/>
      <c r="AA3" s="21"/>
      <c r="AB3" s="21"/>
      <c r="AC3" s="21"/>
      <c r="AD3" s="21"/>
      <c r="AE3" s="21"/>
      <c r="AF3" s="21"/>
      <c r="AG3" s="21"/>
      <c r="AH3" s="21"/>
      <c r="AI3" s="21"/>
      <c r="AJ3" s="21"/>
      <c r="AK3" s="21"/>
      <c r="AL3" s="21"/>
    </row>
    <row r="4" spans="1:38" s="21" customFormat="1" ht="14.45" customHeight="1">
      <c r="D4" s="21" t="s">
        <v>9</v>
      </c>
    </row>
    <row r="5" spans="1:38" s="21" customFormat="1">
      <c r="D5" s="186" t="s">
        <v>155</v>
      </c>
      <c r="E5" s="187"/>
      <c r="H5" s="188"/>
      <c r="I5" s="187"/>
      <c r="J5" s="187"/>
      <c r="K5" s="187"/>
      <c r="M5" s="17"/>
      <c r="N5" s="17"/>
      <c r="O5" s="17"/>
      <c r="P5" s="17"/>
      <c r="Q5" s="17"/>
    </row>
    <row r="6" spans="1:38" s="21" customFormat="1">
      <c r="B6" s="21" t="s">
        <v>165</v>
      </c>
      <c r="C6" s="21" t="s">
        <v>156</v>
      </c>
      <c r="D6" s="175">
        <v>1.0378029120938137</v>
      </c>
      <c r="E6" s="175"/>
      <c r="H6" s="17"/>
      <c r="I6" s="17"/>
      <c r="J6" s="17"/>
      <c r="K6" s="17"/>
      <c r="L6" s="17"/>
      <c r="M6" s="17"/>
      <c r="N6" s="17"/>
      <c r="O6" s="17"/>
      <c r="P6" s="17"/>
      <c r="Q6" s="17"/>
    </row>
    <row r="7" spans="1:38" s="21" customFormat="1">
      <c r="C7" s="189" t="s">
        <v>157</v>
      </c>
      <c r="D7" s="175">
        <v>1.5936865674241611</v>
      </c>
      <c r="E7" s="175"/>
      <c r="F7" s="175"/>
      <c r="G7" s="175"/>
      <c r="H7" s="17"/>
      <c r="I7" s="17"/>
      <c r="J7" s="17"/>
      <c r="K7" s="17"/>
      <c r="L7" s="17"/>
    </row>
    <row r="8" spans="1:38" s="21" customFormat="1">
      <c r="C8" s="189" t="s">
        <v>158</v>
      </c>
      <c r="D8" s="175">
        <v>1.9089854336359358</v>
      </c>
      <c r="E8" s="175"/>
      <c r="F8" s="175"/>
      <c r="G8" s="175"/>
      <c r="H8" s="163"/>
      <c r="I8" s="163"/>
      <c r="J8" s="163"/>
      <c r="K8" s="163"/>
      <c r="L8" s="163"/>
    </row>
    <row r="9" spans="1:38" s="21" customFormat="1">
      <c r="C9" s="189" t="s">
        <v>159</v>
      </c>
      <c r="D9" s="175">
        <v>1.6918799446147332</v>
      </c>
      <c r="E9" s="175"/>
      <c r="F9" s="175"/>
      <c r="G9" s="175"/>
      <c r="H9" s="163"/>
      <c r="I9" s="163"/>
      <c r="J9" s="163"/>
      <c r="K9" s="163"/>
      <c r="L9" s="163"/>
    </row>
    <row r="10" spans="1:38" s="21" customFormat="1">
      <c r="C10" s="189" t="s">
        <v>160</v>
      </c>
      <c r="D10" s="175">
        <v>1.2927662163358382</v>
      </c>
      <c r="E10" s="175"/>
      <c r="F10" s="175"/>
      <c r="G10" s="175"/>
      <c r="H10" s="163"/>
      <c r="I10" s="163"/>
      <c r="J10" s="163"/>
      <c r="K10" s="163"/>
      <c r="L10" s="163"/>
    </row>
    <row r="11" spans="1:38" s="21" customFormat="1">
      <c r="C11" s="189" t="s">
        <v>129</v>
      </c>
      <c r="D11" s="175">
        <v>0.91182941573234133</v>
      </c>
      <c r="E11" s="175"/>
      <c r="F11" s="175"/>
      <c r="G11" s="175"/>
      <c r="H11" s="163"/>
      <c r="I11" s="163"/>
      <c r="J11" s="163"/>
      <c r="K11" s="163"/>
      <c r="L11" s="163"/>
    </row>
    <row r="12" spans="1:38" s="21" customFormat="1">
      <c r="C12" s="189" t="s">
        <v>171</v>
      </c>
      <c r="D12" s="175">
        <v>0.99860395594231577</v>
      </c>
      <c r="E12" s="175"/>
      <c r="F12" s="175"/>
      <c r="G12" s="175"/>
      <c r="H12" s="163"/>
      <c r="I12" s="163"/>
      <c r="J12" s="163"/>
      <c r="K12" s="163"/>
      <c r="L12" s="163"/>
    </row>
    <row r="13" spans="1:38" s="21" customFormat="1">
      <c r="C13" s="189" t="s">
        <v>172</v>
      </c>
      <c r="D13" s="175">
        <v>0.97321648312707065</v>
      </c>
      <c r="E13" s="175"/>
      <c r="F13" s="175"/>
      <c r="G13" s="175"/>
      <c r="H13" s="163"/>
      <c r="I13" s="163"/>
      <c r="J13" s="163"/>
      <c r="K13" s="163"/>
      <c r="L13" s="163"/>
    </row>
    <row r="14" spans="1:38" s="21" customFormat="1">
      <c r="C14" s="189" t="s">
        <v>173</v>
      </c>
      <c r="D14" s="175">
        <v>0.9680574549791805</v>
      </c>
      <c r="E14" s="175"/>
      <c r="F14" s="175"/>
      <c r="G14" s="175"/>
      <c r="H14" s="163"/>
      <c r="I14" s="163"/>
      <c r="J14" s="163"/>
      <c r="K14" s="163"/>
      <c r="L14" s="163"/>
    </row>
    <row r="15" spans="1:38" s="21" customFormat="1">
      <c r="C15" s="189" t="s">
        <v>174</v>
      </c>
      <c r="D15" s="175">
        <v>0.96456495616726345</v>
      </c>
      <c r="E15" s="175"/>
      <c r="F15" s="175"/>
      <c r="G15" s="175"/>
      <c r="H15" s="163"/>
      <c r="I15" s="163"/>
      <c r="J15" s="163"/>
      <c r="K15" s="163"/>
      <c r="L15" s="163"/>
    </row>
    <row r="16" spans="1:38" s="21" customFormat="1">
      <c r="E16" s="175"/>
      <c r="H16" s="163"/>
      <c r="I16" s="163"/>
      <c r="J16" s="163"/>
      <c r="K16" s="163"/>
      <c r="L16" s="163"/>
    </row>
    <row r="17" spans="2:12" s="21" customFormat="1">
      <c r="H17" s="163"/>
      <c r="I17" s="163"/>
      <c r="J17" s="163"/>
      <c r="K17" s="163"/>
      <c r="L17" s="163"/>
    </row>
    <row r="18" spans="2:12" s="21" customFormat="1">
      <c r="H18" s="163"/>
      <c r="I18" s="163"/>
      <c r="J18" s="163"/>
      <c r="K18" s="163"/>
      <c r="L18" s="163"/>
    </row>
    <row r="19" spans="2:12" s="21" customFormat="1">
      <c r="B19" t="s">
        <v>318</v>
      </c>
      <c r="E19" s="175"/>
      <c r="H19" s="163"/>
      <c r="I19" s="163"/>
      <c r="J19" s="163"/>
      <c r="K19" s="163"/>
      <c r="L19" s="163"/>
    </row>
    <row r="20" spans="2:12" s="21" customFormat="1">
      <c r="H20" s="163"/>
      <c r="I20" s="163"/>
      <c r="J20" s="163"/>
      <c r="K20" s="163"/>
      <c r="L20" s="163"/>
    </row>
    <row r="21" spans="2:12" s="21" customFormat="1">
      <c r="H21" s="163"/>
      <c r="I21" s="163"/>
      <c r="J21" s="163"/>
      <c r="K21" s="163"/>
      <c r="L21" s="163"/>
    </row>
    <row r="22" spans="2:12" s="21" customFormat="1">
      <c r="H22" s="163"/>
      <c r="I22" s="163"/>
      <c r="J22" s="163"/>
      <c r="K22" s="163"/>
      <c r="L22" s="163"/>
    </row>
    <row r="23" spans="2:12" s="21" customFormat="1">
      <c r="H23" s="163"/>
      <c r="I23" s="163"/>
      <c r="J23" s="163"/>
      <c r="K23" s="163"/>
      <c r="L23" s="163"/>
    </row>
    <row r="24" spans="2:12" s="21" customFormat="1">
      <c r="H24" s="163"/>
      <c r="I24" s="163"/>
      <c r="J24" s="163"/>
      <c r="K24" s="163"/>
      <c r="L24" s="163"/>
    </row>
    <row r="25" spans="2:12" s="21" customFormat="1">
      <c r="H25" s="163"/>
      <c r="I25" s="163"/>
      <c r="J25" s="163"/>
      <c r="K25" s="163"/>
    </row>
    <row r="26" spans="2:12" s="21" customFormat="1">
      <c r="H26" s="163"/>
      <c r="I26" s="163"/>
      <c r="J26" s="163"/>
      <c r="K26" s="163"/>
      <c r="L26" s="163"/>
    </row>
    <row r="27" spans="2:12" s="21" customFormat="1">
      <c r="H27" s="163"/>
      <c r="I27" s="163"/>
      <c r="J27" s="163"/>
      <c r="K27" s="163"/>
      <c r="L27" s="163"/>
    </row>
    <row r="28" spans="2:12" s="21" customFormat="1">
      <c r="H28" s="163"/>
      <c r="I28" s="163"/>
      <c r="J28" s="163"/>
      <c r="K28" s="163"/>
      <c r="L28" s="163"/>
    </row>
    <row r="29" spans="2:12" s="21" customFormat="1">
      <c r="H29" s="163"/>
      <c r="I29" s="163"/>
      <c r="J29" s="163"/>
      <c r="K29" s="163"/>
      <c r="L29" s="163"/>
    </row>
    <row r="30" spans="2:12" s="21" customFormat="1">
      <c r="H30" s="163"/>
      <c r="I30" s="163"/>
      <c r="J30" s="163"/>
      <c r="K30" s="163"/>
      <c r="L30" s="163"/>
    </row>
    <row r="31" spans="2:12" s="21" customFormat="1">
      <c r="H31" s="163"/>
      <c r="I31" s="163"/>
      <c r="J31" s="163"/>
      <c r="K31" s="163"/>
      <c r="L31" s="163"/>
    </row>
    <row r="32" spans="2:12" s="21" customFormat="1">
      <c r="H32" s="163"/>
      <c r="I32" s="163"/>
      <c r="J32" s="163"/>
      <c r="K32" s="163"/>
      <c r="L32" s="163"/>
    </row>
    <row r="33" spans="8:17" s="21" customFormat="1">
      <c r="H33" s="163"/>
      <c r="I33" s="163"/>
      <c r="J33" s="163"/>
      <c r="K33" s="163"/>
      <c r="L33" s="163"/>
    </row>
    <row r="34" spans="8:17" s="21" customFormat="1">
      <c r="H34" s="163"/>
      <c r="I34" s="163"/>
      <c r="J34" s="163"/>
      <c r="K34" s="163"/>
      <c r="L34" s="163"/>
    </row>
    <row r="35" spans="8:17" s="21" customFormat="1">
      <c r="H35" s="163"/>
      <c r="I35" s="163"/>
      <c r="J35" s="163"/>
      <c r="K35" s="163"/>
      <c r="L35" s="163"/>
    </row>
    <row r="36" spans="8:17" s="21" customFormat="1">
      <c r="H36" s="163"/>
      <c r="I36" s="163"/>
      <c r="J36" s="163"/>
      <c r="K36" s="163"/>
      <c r="L36" s="163"/>
    </row>
    <row r="37" spans="8:17" s="21" customFormat="1">
      <c r="H37" s="163"/>
      <c r="I37" s="163"/>
      <c r="J37" s="163"/>
      <c r="K37" s="163"/>
      <c r="L37" s="163"/>
    </row>
    <row r="38" spans="8:17" s="21" customFormat="1"/>
    <row r="39" spans="8:17" s="21" customFormat="1"/>
    <row r="40" spans="8:17" s="21" customFormat="1"/>
    <row r="41" spans="8:17" s="21" customFormat="1">
      <c r="M41"/>
      <c r="N41"/>
      <c r="O41"/>
      <c r="P41"/>
      <c r="Q41" s="17"/>
    </row>
    <row r="42" spans="8:17" s="21" customFormat="1">
      <c r="M42"/>
      <c r="N42"/>
      <c r="O42"/>
      <c r="P42"/>
      <c r="Q42" s="17"/>
    </row>
    <row r="43" spans="8:17" s="21" customFormat="1">
      <c r="M43"/>
      <c r="N43"/>
      <c r="O43"/>
      <c r="P43"/>
      <c r="Q43" s="17"/>
    </row>
    <row r="44" spans="8:17" s="21" customFormat="1">
      <c r="M44"/>
      <c r="N44"/>
      <c r="O44"/>
      <c r="P44"/>
      <c r="Q44" s="17"/>
    </row>
    <row r="45" spans="8:17" s="21" customFormat="1">
      <c r="M45"/>
      <c r="N45"/>
      <c r="O45"/>
      <c r="P45"/>
      <c r="Q45" s="17"/>
    </row>
    <row r="46" spans="8:17" s="21" customFormat="1">
      <c r="M46"/>
      <c r="N46"/>
      <c r="O46"/>
      <c r="P46"/>
      <c r="Q46" s="17"/>
    </row>
    <row r="47" spans="8:17" s="21" customFormat="1">
      <c r="M47"/>
      <c r="N47"/>
      <c r="O47"/>
      <c r="P47"/>
      <c r="Q47" s="17"/>
    </row>
    <row r="48" spans="8:17" s="21" customFormat="1">
      <c r="M48"/>
      <c r="N48"/>
      <c r="O48"/>
      <c r="P48"/>
      <c r="Q48" s="17"/>
    </row>
    <row r="49" spans="13:17" s="21" customFormat="1">
      <c r="M49"/>
      <c r="N49"/>
      <c r="O49"/>
      <c r="P49"/>
      <c r="Q49" s="17"/>
    </row>
    <row r="50" spans="13:17" s="21" customFormat="1">
      <c r="M50"/>
      <c r="N50"/>
      <c r="O50"/>
      <c r="P50"/>
      <c r="Q50" s="17"/>
    </row>
    <row r="51" spans="13:17" s="21" customFormat="1">
      <c r="M51"/>
      <c r="N51"/>
      <c r="O51"/>
      <c r="P51"/>
      <c r="Q51" s="17"/>
    </row>
    <row r="52" spans="13:17" s="21" customFormat="1">
      <c r="M52"/>
      <c r="N52"/>
      <c r="O52"/>
      <c r="P52"/>
      <c r="Q52" s="17"/>
    </row>
    <row r="53" spans="13:17" s="21" customFormat="1">
      <c r="M53"/>
      <c r="N53"/>
      <c r="O53"/>
      <c r="P53"/>
      <c r="Q53" s="17"/>
    </row>
    <row r="54" spans="13:17" s="21" customFormat="1"/>
    <row r="55" spans="13:17" s="21" customFormat="1"/>
    <row r="56" spans="13:17" s="21" customFormat="1"/>
    <row r="57" spans="13:17" s="21" customFormat="1"/>
    <row r="58" spans="13:17" s="21" customFormat="1"/>
    <row r="59" spans="13:17" s="21" customFormat="1"/>
    <row r="60" spans="13:17" s="21" customFormat="1"/>
    <row r="61" spans="13:17" s="21" customFormat="1"/>
    <row r="62" spans="13:17" s="21" customFormat="1"/>
    <row r="63" spans="13:17" s="21" customFormat="1"/>
    <row r="64" spans="13:17"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pans="2:41" s="21" customFormat="1"/>
    <row r="82" spans="2:41" s="21" customFormat="1"/>
    <row r="83" spans="2:41" s="21" customFormat="1"/>
    <row r="84" spans="2:41" s="21" customFormat="1"/>
    <row r="85" spans="2:41" s="21" customFormat="1"/>
    <row r="86" spans="2:41" s="21" customFormat="1"/>
    <row r="87" spans="2:41" s="21" customFormat="1"/>
    <row r="88" spans="2:41" s="21" customFormat="1"/>
    <row r="89" spans="2:41" s="21" customFormat="1"/>
    <row r="90" spans="2:41" s="21" customFormat="1"/>
    <row r="91" spans="2:41" s="21" customFormat="1"/>
    <row r="92" spans="2:41" s="21" customFormat="1"/>
    <row r="93" spans="2:41" s="21" customFormat="1"/>
    <row r="94" spans="2:41" s="21" customFormat="1"/>
    <row r="95" spans="2:41" s="21" customFormat="1">
      <c r="B95"/>
    </row>
    <row r="96" spans="2:41" s="21" customFormat="1">
      <c r="B96"/>
      <c r="AM96"/>
      <c r="AN96"/>
      <c r="AO96"/>
    </row>
    <row r="97" spans="2:41" s="21" customFormat="1">
      <c r="B97"/>
      <c r="AM97"/>
      <c r="AN97"/>
      <c r="AO97"/>
    </row>
    <row r="98" spans="2:4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row>
    <row r="99" spans="2:4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row>
    <row r="100" spans="2:4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row>
    <row r="101" spans="2:4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row>
    <row r="102" spans="2:4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row>
    <row r="103" spans="2:4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row>
    <row r="104" spans="2:4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row>
    <row r="105" spans="2:4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row>
    <row r="106" spans="2:4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row>
    <row r="107" spans="2:4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row>
    <row r="108" spans="2:4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row>
    <row r="109" spans="2:4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row>
    <row r="110" spans="2:4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row>
    <row r="111" spans="2:4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row>
    <row r="112" spans="2:4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row>
    <row r="113" spans="13:38">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row>
    <row r="114" spans="13:38">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row>
    <row r="115" spans="13:38">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row>
    <row r="116" spans="13:38">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row>
    <row r="117" spans="13:38">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row>
    <row r="118" spans="13:38">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row>
    <row r="119" spans="13:38">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row>
    <row r="120" spans="13:38">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row>
    <row r="121" spans="13:38">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row>
    <row r="122" spans="13:38">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row>
    <row r="123" spans="13:38">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row>
    <row r="124" spans="13:38">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row>
    <row r="125" spans="13:38">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row>
    <row r="126" spans="13:38">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row>
    <row r="127" spans="13:38">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row>
    <row r="128" spans="13:38">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row>
    <row r="129" spans="13:38">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row>
    <row r="130" spans="13:38">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row>
    <row r="131" spans="13:38">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row>
    <row r="132" spans="13:38">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row>
    <row r="133" spans="13:38">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row>
    <row r="134" spans="13:38">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row>
    <row r="135" spans="13:38">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row>
    <row r="136" spans="13:38">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row>
    <row r="137" spans="13:38">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row>
    <row r="138" spans="13:38">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row>
    <row r="139" spans="13:38">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row>
    <row r="140" spans="13:38">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row>
    <row r="141" spans="13:38">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row>
    <row r="142" spans="13:38">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row>
    <row r="143" spans="13:38">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row>
    <row r="144" spans="13:38">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row>
    <row r="145" spans="13:38">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row>
    <row r="146" spans="13:38">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row>
    <row r="147" spans="13:38">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row>
    <row r="148" spans="13:38">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row>
    <row r="149" spans="13:38">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row>
    <row r="150" spans="13:38">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row>
    <row r="151" spans="13:38">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row>
    <row r="152" spans="13:38">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row>
    <row r="153" spans="13:38">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row>
    <row r="154" spans="13:38">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row>
    <row r="155" spans="13:38" ht="14.45" customHeight="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row>
    <row r="156" spans="13:38">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row>
    <row r="157" spans="13:38">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row>
    <row r="158" spans="13:38">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row>
    <row r="159" spans="13:38">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row>
    <row r="160" spans="13:38">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row>
    <row r="161" spans="13:38">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row>
    <row r="162" spans="13:38">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row>
    <row r="163" spans="13:38">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row>
    <row r="164" spans="13:38">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row>
    <row r="165" spans="13:38">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row>
    <row r="166" spans="13:38">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row>
    <row r="167" spans="13:38">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row>
    <row r="168" spans="13:38">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row>
    <row r="169" spans="13:38">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row>
    <row r="170" spans="13:38">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row>
    <row r="171" spans="13:38">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row>
    <row r="172" spans="13:38">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row>
    <row r="173" spans="13:38">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row>
    <row r="174" spans="13:38">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row>
    <row r="175" spans="13:38">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row>
    <row r="176" spans="13:38">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row>
    <row r="177" spans="13:38">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row>
    <row r="178" spans="13:38">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row>
    <row r="179" spans="13:38">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row>
    <row r="180" spans="13:38">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row>
    <row r="181" spans="13:38">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row>
    <row r="182" spans="13:38">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row>
    <row r="183" spans="13:38">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row>
    <row r="184" spans="13:38">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row>
    <row r="185" spans="13:38">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row>
    <row r="186" spans="13:38">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row>
    <row r="187" spans="13:38">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row>
    <row r="188" spans="13:38">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row>
    <row r="189" spans="13:38">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row>
    <row r="190" spans="13:38">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row>
    <row r="191" spans="13:38">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row>
    <row r="192" spans="13:38">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row>
    <row r="193" spans="13:38">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row>
    <row r="194" spans="13:38">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row>
    <row r="195" spans="13:38">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row>
    <row r="196" spans="13:38">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row>
    <row r="197" spans="13:38">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row>
    <row r="198" spans="13:38">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row>
    <row r="199" spans="13:38">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row>
    <row r="200" spans="13:38">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row>
    <row r="201" spans="13:38">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row>
    <row r="202" spans="13:38">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row>
    <row r="203" spans="13:38">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row>
    <row r="204" spans="13:38">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row>
    <row r="205" spans="13:38">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row>
    <row r="206" spans="13:38">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row>
    <row r="207" spans="13:38">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row>
    <row r="208" spans="13:38">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row>
    <row r="209" spans="13:38">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row>
    <row r="210" spans="13:38">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row>
    <row r="211" spans="13:38">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row>
    <row r="212" spans="13:38">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row>
    <row r="213" spans="13:38">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row>
    <row r="214" spans="13:38">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row>
    <row r="215" spans="13:38">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row>
    <row r="216" spans="13:38">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row>
    <row r="217" spans="13:38">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row>
    <row r="218" spans="13:38">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row>
    <row r="219" spans="13:38">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row>
    <row r="220" spans="13:38">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row>
    <row r="221" spans="13:38">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row>
    <row r="222" spans="13:38">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row>
    <row r="223" spans="13:38">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row>
    <row r="224" spans="13:38">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row>
    <row r="225" spans="13:38">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row>
    <row r="226" spans="13:38">
      <c r="M226" s="21"/>
      <c r="N226" s="21"/>
      <c r="O226" s="21"/>
      <c r="P226" s="21"/>
      <c r="Q226" s="21"/>
      <c r="R226" s="21"/>
      <c r="S226" s="21"/>
      <c r="T226" s="21"/>
      <c r="U226" s="21"/>
      <c r="V226" s="21"/>
      <c r="W226" s="21"/>
      <c r="X226" s="21"/>
      <c r="Y226" s="21"/>
    </row>
    <row r="227" spans="13:38">
      <c r="M227" s="21"/>
      <c r="N227" s="21"/>
      <c r="O227" s="21"/>
      <c r="P227" s="21"/>
      <c r="Q227" s="21"/>
      <c r="R227" s="21"/>
      <c r="S227" s="21"/>
      <c r="T227" s="21"/>
      <c r="U227" s="21"/>
      <c r="V227" s="21"/>
      <c r="W227" s="21"/>
      <c r="X227" s="21"/>
      <c r="Y227" s="21"/>
    </row>
    <row r="228" spans="13:38">
      <c r="M228" s="21"/>
      <c r="N228" s="21"/>
      <c r="O228" s="21"/>
      <c r="P228" s="21"/>
      <c r="Q228" s="21"/>
      <c r="R228" s="21"/>
      <c r="S228" s="21"/>
      <c r="T228" s="21"/>
      <c r="U228" s="21"/>
      <c r="V228" s="21"/>
      <c r="W228" s="21"/>
      <c r="X228" s="21"/>
      <c r="Y228" s="21"/>
    </row>
    <row r="229" spans="13:38">
      <c r="M229" s="21"/>
      <c r="N229" s="21"/>
      <c r="O229" s="21"/>
      <c r="P229" s="21"/>
      <c r="Q229" s="21"/>
      <c r="R229" s="21"/>
      <c r="S229" s="21"/>
      <c r="T229" s="21"/>
      <c r="U229" s="21"/>
      <c r="V229" s="21"/>
      <c r="W229" s="21"/>
      <c r="X229" s="21"/>
      <c r="Y229" s="21"/>
    </row>
  </sheetData>
  <phoneticPr fontId="21" type="noConversion"/>
  <hyperlinks>
    <hyperlink ref="A1" location="'ÍNDICE GRÁFICOS'!A1" display="Ir al índice de gráficos" xr:uid="{130D2658-2D71-49DE-A474-E92533CCBA72}"/>
  </hyperlinks>
  <pageMargins left="0.7" right="0.7" top="0.75" bottom="0.75" header="0.3" footer="0.3"/>
  <pageSetup paperSize="9" orientation="portrait" verticalDpi="0" r:id="rId1"/>
  <ignoredErrors>
    <ignoredError sqref="C7:C10"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3E5D-B1AB-4E41-B40F-E69AFBADF9D7}">
  <dimension ref="A1:X24"/>
  <sheetViews>
    <sheetView showGridLines="0" zoomScale="85" zoomScaleNormal="85" workbookViewId="0">
      <selection activeCell="I30" sqref="I30"/>
    </sheetView>
  </sheetViews>
  <sheetFormatPr baseColWidth="10" defaultRowHeight="15"/>
  <cols>
    <col min="1" max="1" width="8.7109375" style="22" customWidth="1"/>
    <col min="2" max="6" width="11.42578125" style="23"/>
    <col min="9" max="9" width="14.140625" style="22" customWidth="1"/>
    <col min="10" max="10" width="0.85546875" customWidth="1"/>
    <col min="11" max="16" width="5.5703125" customWidth="1"/>
    <col min="17" max="17" width="0.85546875" customWidth="1"/>
    <col min="18" max="23" width="5.5703125" customWidth="1"/>
    <col min="24" max="24" width="12.28515625" customWidth="1"/>
  </cols>
  <sheetData>
    <row r="1" spans="1:24">
      <c r="A1" s="261" t="s">
        <v>303</v>
      </c>
    </row>
    <row r="3" spans="1:24" ht="16.5">
      <c r="B3" s="24" t="s">
        <v>338</v>
      </c>
    </row>
    <row r="5" spans="1:24" ht="30" customHeight="1">
      <c r="I5" s="52" t="s">
        <v>8</v>
      </c>
      <c r="J5" s="16"/>
      <c r="K5" s="277" t="s">
        <v>17</v>
      </c>
      <c r="L5" s="278"/>
      <c r="M5" s="278"/>
      <c r="N5" s="278"/>
      <c r="O5" s="278"/>
      <c r="P5" s="278"/>
      <c r="Q5" s="55"/>
      <c r="R5" s="277" t="s">
        <v>24</v>
      </c>
      <c r="S5" s="279"/>
      <c r="T5" s="279"/>
      <c r="U5" s="279"/>
      <c r="V5" s="279"/>
      <c r="W5" s="279"/>
    </row>
    <row r="6" spans="1:24" ht="15.6" customHeight="1">
      <c r="I6" s="30" t="s">
        <v>95</v>
      </c>
      <c r="K6" s="30">
        <v>2019</v>
      </c>
      <c r="L6" s="30">
        <v>2020</v>
      </c>
      <c r="M6" s="30">
        <v>2021</v>
      </c>
      <c r="N6" s="30">
        <v>2022</v>
      </c>
      <c r="O6" s="30">
        <v>2023</v>
      </c>
      <c r="P6" s="30">
        <f>O6+1</f>
        <v>2024</v>
      </c>
      <c r="R6" s="30">
        <v>2019</v>
      </c>
      <c r="S6" s="30">
        <v>2020</v>
      </c>
      <c r="T6" s="30">
        <v>2021</v>
      </c>
      <c r="U6" s="30">
        <v>2022</v>
      </c>
      <c r="V6" s="30">
        <v>2023</v>
      </c>
      <c r="W6" s="30">
        <f>V6+1</f>
        <v>2024</v>
      </c>
      <c r="X6" s="3"/>
    </row>
    <row r="7" spans="1:24">
      <c r="I7" s="9" t="s">
        <v>6</v>
      </c>
      <c r="J7" s="23"/>
      <c r="K7" s="29">
        <v>4.1482716135744058</v>
      </c>
      <c r="L7" s="29">
        <v>-12.114363662624704</v>
      </c>
      <c r="M7" s="29">
        <v>4.9968041018195519</v>
      </c>
      <c r="N7" s="29">
        <v>2.5113496424859605</v>
      </c>
      <c r="O7" s="29">
        <v>2.6358816674148633</v>
      </c>
      <c r="P7" s="211">
        <v>6.6900440393308891</v>
      </c>
      <c r="Q7" s="23"/>
      <c r="R7" s="29">
        <v>6.8370542900796583E-2</v>
      </c>
      <c r="S7" s="29">
        <v>-0.23145619788920563</v>
      </c>
      <c r="T7" s="29">
        <v>7.6813603972870459E-2</v>
      </c>
      <c r="U7" s="29">
        <v>3.6799054053954068E-2</v>
      </c>
      <c r="V7" s="37">
        <v>3.6465285668063618E-2</v>
      </c>
      <c r="W7" s="211">
        <v>9.0262369315466703E-2</v>
      </c>
      <c r="X7" s="19"/>
    </row>
    <row r="8" spans="1:24">
      <c r="I8" s="27" t="s">
        <v>2</v>
      </c>
      <c r="J8" s="23"/>
      <c r="K8" s="26">
        <v>-0.96372476369537508</v>
      </c>
      <c r="L8" s="26">
        <v>-11.576232401085743</v>
      </c>
      <c r="M8" s="26">
        <v>5.5981864541815538</v>
      </c>
      <c r="N8" s="26">
        <v>6.8626529157296918</v>
      </c>
      <c r="O8" s="26">
        <v>-8.2777687099165179E-2</v>
      </c>
      <c r="P8" s="212">
        <v>1.8965987218054416</v>
      </c>
      <c r="Q8" s="23"/>
      <c r="R8" s="26">
        <v>-1.5883816547880163E-2</v>
      </c>
      <c r="S8" s="26">
        <v>-0.22117469906435167</v>
      </c>
      <c r="T8" s="26">
        <v>8.6058382216985876E-2</v>
      </c>
      <c r="U8" s="26">
        <v>0.1005591301693365</v>
      </c>
      <c r="V8" s="36">
        <v>-1.1451621839963109E-3</v>
      </c>
      <c r="W8" s="212">
        <v>2.558899362461697E-2</v>
      </c>
      <c r="X8" s="18"/>
    </row>
    <row r="9" spans="1:24">
      <c r="I9" s="27" t="s">
        <v>1</v>
      </c>
      <c r="J9" s="23"/>
      <c r="K9" s="26">
        <v>0.11885622114086698</v>
      </c>
      <c r="L9" s="26">
        <v>-0.65038713308232921</v>
      </c>
      <c r="M9" s="26">
        <v>0.98459209854755536</v>
      </c>
      <c r="N9" s="26">
        <v>4.2909745980390399</v>
      </c>
      <c r="O9" s="26">
        <v>-3.3397927960842835</v>
      </c>
      <c r="P9" s="212">
        <v>-0.51656864434118244</v>
      </c>
      <c r="Q9" s="23"/>
      <c r="R9" s="26">
        <v>1.9589518535735716E-3</v>
      </c>
      <c r="S9" s="26">
        <v>-1.2426251776123541E-2</v>
      </c>
      <c r="T9" s="26">
        <v>1.5135687930032957E-2</v>
      </c>
      <c r="U9" s="26">
        <v>6.2876074086233177E-2</v>
      </c>
      <c r="V9" s="36">
        <v>-4.620332539464727E-2</v>
      </c>
      <c r="W9" s="212">
        <v>-6.9695669383033221E-3</v>
      </c>
      <c r="X9" s="18"/>
    </row>
    <row r="10" spans="1:24" ht="15.75" thickBot="1">
      <c r="I10" s="6" t="s">
        <v>5</v>
      </c>
      <c r="J10" s="23"/>
      <c r="K10" s="25">
        <v>4.9931401561289164</v>
      </c>
      <c r="L10" s="25">
        <v>0.11225587154336109</v>
      </c>
      <c r="M10" s="25">
        <v>-1.585974450909567</v>
      </c>
      <c r="N10" s="25">
        <v>-8.6422778712827757</v>
      </c>
      <c r="O10" s="25">
        <v>6.0584521505983071</v>
      </c>
      <c r="P10" s="213">
        <v>5.3100139618666136</v>
      </c>
      <c r="Q10" s="23"/>
      <c r="R10" s="25">
        <v>8.2295407595103218E-2</v>
      </c>
      <c r="S10" s="25">
        <v>2.1447529512694263E-3</v>
      </c>
      <c r="T10" s="25">
        <v>-2.4380466174148522E-2</v>
      </c>
      <c r="U10" s="25">
        <v>-0.1266361502016157</v>
      </c>
      <c r="V10" s="25">
        <v>8.3813773246707135E-2</v>
      </c>
      <c r="W10" s="213">
        <v>7.1642942629152842E-2</v>
      </c>
      <c r="X10" s="18"/>
    </row>
    <row r="11" spans="1:24">
      <c r="O11" s="22"/>
      <c r="P11" s="22"/>
      <c r="Q11" s="23"/>
      <c r="R11" s="23"/>
      <c r="S11" s="23"/>
    </row>
    <row r="12" spans="1:24">
      <c r="O12" s="22"/>
      <c r="P12" s="22"/>
      <c r="Q12" s="23"/>
      <c r="R12" s="23"/>
      <c r="S12" s="23"/>
    </row>
    <row r="13" spans="1:24">
      <c r="O13" s="22"/>
      <c r="P13" s="22"/>
      <c r="Q13" s="23"/>
      <c r="R13" s="23"/>
      <c r="S13" s="23"/>
    </row>
    <row r="14" spans="1:24">
      <c r="Q14" s="23"/>
      <c r="R14" s="23"/>
      <c r="S14" s="23"/>
    </row>
    <row r="15" spans="1:24">
      <c r="I15" s="22" t="s">
        <v>302</v>
      </c>
      <c r="Q15" s="23"/>
      <c r="R15" s="23"/>
      <c r="S15" s="23"/>
    </row>
    <row r="16" spans="1:24">
      <c r="M16" s="11"/>
    </row>
    <row r="17" spans="3:13">
      <c r="M17" s="11"/>
    </row>
    <row r="18" spans="3:13">
      <c r="M18" s="11"/>
    </row>
    <row r="19" spans="3:13">
      <c r="M19" s="11"/>
    </row>
    <row r="20" spans="3:13">
      <c r="M20" s="11"/>
    </row>
    <row r="24" spans="3:13" ht="16.5">
      <c r="C24" s="24"/>
    </row>
  </sheetData>
  <mergeCells count="2">
    <mergeCell ref="K5:P5"/>
    <mergeCell ref="R5:W5"/>
  </mergeCells>
  <hyperlinks>
    <hyperlink ref="A1" location="'ÍNDICE GRÁFICOS'!A1" display="Ir al índice de gráficos" xr:uid="{ABB72BC2-39D8-4B7A-BB5C-3905E365AEDB}"/>
  </hyperlinks>
  <pageMargins left="0.7" right="0.7" top="0.75" bottom="0.75"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06010-5383-4008-ADBA-2F59460C73B5}">
  <dimension ref="A1:F15"/>
  <sheetViews>
    <sheetView showGridLines="0" zoomScale="85" zoomScaleNormal="85" workbookViewId="0">
      <selection activeCell="G33" sqref="G33"/>
    </sheetView>
  </sheetViews>
  <sheetFormatPr baseColWidth="10" defaultRowHeight="15"/>
  <cols>
    <col min="1" max="1" width="12.28515625" customWidth="1"/>
    <col min="2" max="2" width="16.7109375" customWidth="1"/>
    <col min="3" max="3" width="7.140625" bestFit="1" customWidth="1"/>
    <col min="4" max="6" width="7.28515625" bestFit="1" customWidth="1"/>
  </cols>
  <sheetData>
    <row r="1" spans="1:6">
      <c r="A1" s="261" t="s">
        <v>303</v>
      </c>
      <c r="B1" s="23"/>
    </row>
    <row r="2" spans="1:6">
      <c r="A2" s="22"/>
      <c r="B2" s="23"/>
    </row>
    <row r="3" spans="1:6" ht="30" customHeight="1">
      <c r="A3" s="22"/>
      <c r="B3" s="24" t="s">
        <v>339</v>
      </c>
    </row>
    <row r="4" spans="1:6" ht="30" customHeight="1">
      <c r="A4" s="22"/>
      <c r="B4" s="24"/>
    </row>
    <row r="5" spans="1:6" ht="15.6" customHeight="1">
      <c r="A5" s="3"/>
      <c r="B5" s="4" t="s">
        <v>12</v>
      </c>
      <c r="C5" s="4">
        <v>2021</v>
      </c>
      <c r="D5" s="4">
        <v>2022</v>
      </c>
      <c r="E5" s="4">
        <v>2023</v>
      </c>
      <c r="F5" s="4">
        <v>2024</v>
      </c>
    </row>
    <row r="6" spans="1:6">
      <c r="A6" s="19"/>
      <c r="B6" s="15" t="s">
        <v>6</v>
      </c>
      <c r="C6" s="195">
        <v>100</v>
      </c>
      <c r="D6" s="139">
        <v>100</v>
      </c>
      <c r="E6" s="139">
        <v>99.999999999999986</v>
      </c>
      <c r="F6" s="139">
        <v>100</v>
      </c>
    </row>
    <row r="7" spans="1:6">
      <c r="A7" s="18"/>
      <c r="B7" s="32" t="s">
        <v>2</v>
      </c>
      <c r="C7" s="140">
        <v>112.03533979134808</v>
      </c>
      <c r="D7" s="140">
        <v>273.26553020058248</v>
      </c>
      <c r="E7" s="140">
        <v>-3.1404174217103331</v>
      </c>
      <c r="F7" s="140">
        <v>28.349570057466046</v>
      </c>
    </row>
    <row r="8" spans="1:6">
      <c r="A8" s="18"/>
      <c r="B8" s="28" t="s">
        <v>1</v>
      </c>
      <c r="C8" s="141">
        <v>19.704436645595592</v>
      </c>
      <c r="D8" s="141">
        <v>170.86328902380339</v>
      </c>
      <c r="E8" s="141">
        <v>-126.70495938308868</v>
      </c>
      <c r="F8" s="141">
        <v>-7.7214535704737672</v>
      </c>
    </row>
    <row r="9" spans="1:6" ht="15.75" thickBot="1">
      <c r="A9" s="18"/>
      <c r="B9" s="35" t="s">
        <v>5</v>
      </c>
      <c r="C9" s="142">
        <v>-31.739776436943874</v>
      </c>
      <c r="D9" s="142">
        <v>-344.12881922438601</v>
      </c>
      <c r="E9" s="142">
        <v>229.84537680479883</v>
      </c>
      <c r="F9" s="142">
        <v>79.371883513007489</v>
      </c>
    </row>
    <row r="10" spans="1:6">
      <c r="B10" s="176"/>
      <c r="C10" s="176"/>
      <c r="D10" s="176"/>
      <c r="E10" s="176"/>
      <c r="F10" s="176"/>
    </row>
    <row r="11" spans="1:6">
      <c r="B11" s="176"/>
      <c r="C11" s="176"/>
      <c r="D11" s="176"/>
      <c r="E11" s="176"/>
      <c r="F11" s="176"/>
    </row>
    <row r="12" spans="1:6">
      <c r="B12" s="123" t="s">
        <v>302</v>
      </c>
      <c r="C12" s="209"/>
      <c r="D12" s="209"/>
      <c r="E12" s="209"/>
      <c r="F12" s="209"/>
    </row>
    <row r="13" spans="1:6">
      <c r="B13" s="176"/>
      <c r="C13" s="210"/>
      <c r="D13" s="210"/>
      <c r="E13" s="210"/>
      <c r="F13" s="176"/>
    </row>
    <row r="14" spans="1:6">
      <c r="C14" s="11"/>
      <c r="D14" s="11"/>
      <c r="E14" s="11"/>
    </row>
    <row r="15" spans="1:6">
      <c r="B15" s="176"/>
    </row>
  </sheetData>
  <hyperlinks>
    <hyperlink ref="A1" location="'ÍNDICE GRÁFICOS'!A1" display="Ir al índice de gráficos" xr:uid="{BF94EFB8-DDFA-449F-BDD7-17A6F346F839}"/>
  </hyperlinks>
  <pageMargins left="0.7" right="0.7" top="0.75" bottom="0.75"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A710A-E3E9-4B70-A48C-BDEC84AB3FB5}">
  <dimension ref="A1:I58"/>
  <sheetViews>
    <sheetView showGridLines="0" zoomScaleNormal="100" workbookViewId="0">
      <selection activeCell="P10" sqref="P10"/>
    </sheetView>
  </sheetViews>
  <sheetFormatPr baseColWidth="10" defaultRowHeight="15"/>
  <cols>
    <col min="2" max="2" width="3.7109375" customWidth="1"/>
    <col min="4" max="4" width="4.5703125" bestFit="1" customWidth="1"/>
    <col min="5" max="5" width="7.28515625" customWidth="1"/>
    <col min="6" max="6" width="3.7109375" customWidth="1"/>
    <col min="7" max="7" width="7.28515625" customWidth="1"/>
  </cols>
  <sheetData>
    <row r="1" spans="1:8">
      <c r="A1" s="261" t="s">
        <v>303</v>
      </c>
    </row>
    <row r="2" spans="1:8" ht="16.5">
      <c r="B2" s="24" t="s">
        <v>340</v>
      </c>
    </row>
    <row r="3" spans="1:8">
      <c r="C3" s="196"/>
      <c r="D3" s="196"/>
    </row>
    <row r="4" spans="1:8" ht="42" customHeight="1">
      <c r="C4" s="317" t="s">
        <v>178</v>
      </c>
      <c r="D4" s="316"/>
      <c r="E4" s="316"/>
      <c r="G4" s="198"/>
    </row>
    <row r="5" spans="1:8" ht="25.5">
      <c r="C5" s="197" t="s">
        <v>179</v>
      </c>
      <c r="D5" s="197" t="s">
        <v>180</v>
      </c>
      <c r="E5" s="199" t="s">
        <v>1</v>
      </c>
      <c r="G5" s="200"/>
      <c r="H5" s="201"/>
    </row>
    <row r="6" spans="1:8">
      <c r="C6" s="318">
        <v>2020</v>
      </c>
      <c r="D6" s="202" t="s">
        <v>141</v>
      </c>
      <c r="E6" s="203">
        <v>41.101354838709675</v>
      </c>
    </row>
    <row r="7" spans="1:8">
      <c r="C7" s="278"/>
      <c r="D7" s="202" t="s">
        <v>142</v>
      </c>
      <c r="E7" s="203">
        <v>35.868724137931025</v>
      </c>
    </row>
    <row r="8" spans="1:8">
      <c r="C8" s="278"/>
      <c r="D8" s="202" t="s">
        <v>143</v>
      </c>
      <c r="E8" s="203">
        <v>27.728870967741933</v>
      </c>
    </row>
    <row r="9" spans="1:8">
      <c r="C9" s="278"/>
      <c r="D9" s="202" t="s">
        <v>144</v>
      </c>
      <c r="E9" s="203">
        <v>17.652966666666664</v>
      </c>
    </row>
    <row r="10" spans="1:8">
      <c r="C10" s="278"/>
      <c r="D10" s="202" t="s">
        <v>145</v>
      </c>
      <c r="E10" s="203">
        <v>21.254999999999995</v>
      </c>
    </row>
    <row r="11" spans="1:8">
      <c r="C11" s="278"/>
      <c r="D11" s="202" t="s">
        <v>146</v>
      </c>
      <c r="E11" s="203">
        <v>30.617866666666661</v>
      </c>
    </row>
    <row r="12" spans="1:8">
      <c r="C12" s="278"/>
      <c r="D12" s="202" t="s">
        <v>147</v>
      </c>
      <c r="E12" s="203">
        <v>34.636129032258069</v>
      </c>
    </row>
    <row r="13" spans="1:8">
      <c r="C13" s="278"/>
      <c r="D13" s="202" t="s">
        <v>148</v>
      </c>
      <c r="E13" s="203">
        <v>36.198161290322581</v>
      </c>
    </row>
    <row r="14" spans="1:8">
      <c r="C14" s="278"/>
      <c r="D14" s="202" t="s">
        <v>149</v>
      </c>
      <c r="E14" s="203">
        <v>41.957166666666666</v>
      </c>
    </row>
    <row r="15" spans="1:8">
      <c r="C15" s="278"/>
      <c r="D15" s="202" t="s">
        <v>150</v>
      </c>
      <c r="E15" s="203">
        <v>36.589967741935482</v>
      </c>
    </row>
    <row r="16" spans="1:8">
      <c r="C16" s="278"/>
      <c r="D16" s="202" t="s">
        <v>151</v>
      </c>
      <c r="E16" s="203">
        <v>41.936133333333331</v>
      </c>
    </row>
    <row r="17" spans="3:8" ht="15.75" thickBot="1">
      <c r="C17" s="316"/>
      <c r="D17" s="205" t="s">
        <v>152</v>
      </c>
      <c r="E17" s="206">
        <v>41.965451612903237</v>
      </c>
    </row>
    <row r="18" spans="3:8">
      <c r="C18" s="318">
        <v>2021</v>
      </c>
      <c r="D18" s="202" t="s">
        <v>141</v>
      </c>
      <c r="E18" s="203">
        <v>60.165290322580631</v>
      </c>
    </row>
    <row r="19" spans="3:8">
      <c r="C19" s="278"/>
      <c r="D19" s="202" t="s">
        <v>142</v>
      </c>
      <c r="E19" s="203">
        <v>28.492857142857137</v>
      </c>
    </row>
    <row r="20" spans="3:8">
      <c r="C20" s="278"/>
      <c r="D20" s="202" t="s">
        <v>143</v>
      </c>
      <c r="E20" s="203">
        <v>45.443000000000005</v>
      </c>
    </row>
    <row r="21" spans="3:8">
      <c r="C21" s="278"/>
      <c r="D21" s="202" t="s">
        <v>144</v>
      </c>
      <c r="E21" s="203">
        <v>65.017399999999995</v>
      </c>
    </row>
    <row r="22" spans="3:8">
      <c r="C22" s="278"/>
      <c r="D22" s="202" t="s">
        <v>145</v>
      </c>
      <c r="E22" s="203">
        <v>67.124935483870971</v>
      </c>
      <c r="H22" t="s">
        <v>341</v>
      </c>
    </row>
    <row r="23" spans="3:8">
      <c r="C23" s="278"/>
      <c r="D23" s="202" t="s">
        <v>146</v>
      </c>
      <c r="E23" s="203">
        <v>83.299899999999994</v>
      </c>
    </row>
    <row r="24" spans="3:8" ht="17.25">
      <c r="C24" s="278"/>
      <c r="D24" s="202" t="s">
        <v>147</v>
      </c>
      <c r="E24" s="203">
        <v>92.415451612903254</v>
      </c>
      <c r="H24" s="201"/>
    </row>
    <row r="25" spans="3:8">
      <c r="C25" s="278"/>
      <c r="D25" s="202" t="s">
        <v>148</v>
      </c>
      <c r="E25" s="203">
        <v>105.94070967741936</v>
      </c>
    </row>
    <row r="26" spans="3:8">
      <c r="C26" s="278"/>
      <c r="D26" s="202" t="s">
        <v>149</v>
      </c>
      <c r="E26" s="203">
        <v>156.14449999999997</v>
      </c>
    </row>
    <row r="27" spans="3:8">
      <c r="C27" s="278"/>
      <c r="D27" s="202" t="s">
        <v>150</v>
      </c>
      <c r="E27" s="203">
        <v>200.05758064516129</v>
      </c>
    </row>
    <row r="28" spans="3:8">
      <c r="C28" s="278"/>
      <c r="D28" s="202" t="s">
        <v>151</v>
      </c>
      <c r="E28" s="203">
        <v>193.43080000000003</v>
      </c>
    </row>
    <row r="29" spans="3:8" ht="15.75" thickBot="1">
      <c r="C29" s="316"/>
      <c r="D29" s="205" t="s">
        <v>152</v>
      </c>
      <c r="E29" s="206">
        <v>239.16503225806451</v>
      </c>
    </row>
    <row r="30" spans="3:8">
      <c r="C30" s="318">
        <v>2022</v>
      </c>
      <c r="D30" s="202" t="s">
        <v>141</v>
      </c>
      <c r="E30" s="203">
        <v>201.71761290322584</v>
      </c>
    </row>
    <row r="31" spans="3:8">
      <c r="C31" s="278"/>
      <c r="D31" s="202" t="s">
        <v>142</v>
      </c>
      <c r="E31" s="203">
        <v>200.21928571428572</v>
      </c>
    </row>
    <row r="32" spans="3:8">
      <c r="C32" s="278"/>
      <c r="D32" s="202" t="s">
        <v>143</v>
      </c>
      <c r="E32" s="203">
        <v>283.30361290322583</v>
      </c>
    </row>
    <row r="33" spans="3:9">
      <c r="C33" s="278"/>
      <c r="D33" s="202" t="s">
        <v>144</v>
      </c>
      <c r="E33" s="203">
        <v>191.51663333333329</v>
      </c>
    </row>
    <row r="34" spans="3:9">
      <c r="C34" s="278"/>
      <c r="D34" s="202" t="s">
        <v>145</v>
      </c>
      <c r="E34" s="207">
        <v>187.126</v>
      </c>
    </row>
    <row r="35" spans="3:9">
      <c r="C35" s="278"/>
      <c r="D35" s="202" t="s">
        <v>146</v>
      </c>
      <c r="E35" s="203">
        <v>169.62566666666669</v>
      </c>
    </row>
    <row r="36" spans="3:9">
      <c r="C36" s="278"/>
      <c r="D36" s="202" t="s">
        <v>147</v>
      </c>
      <c r="E36" s="203">
        <v>142.65932258064518</v>
      </c>
    </row>
    <row r="37" spans="3:9">
      <c r="C37" s="278"/>
      <c r="D37" s="202" t="s">
        <v>148</v>
      </c>
      <c r="E37" s="203">
        <v>154.89467741935482</v>
      </c>
    </row>
    <row r="38" spans="3:9">
      <c r="C38" s="278"/>
      <c r="D38" s="202" t="s">
        <v>149</v>
      </c>
      <c r="E38" s="203">
        <v>141.06973333333332</v>
      </c>
    </row>
    <row r="39" spans="3:9">
      <c r="C39" s="278"/>
      <c r="D39" s="202" t="s">
        <v>150</v>
      </c>
      <c r="E39" s="207">
        <v>127.21067741935481</v>
      </c>
    </row>
    <row r="40" spans="3:9">
      <c r="C40" s="278"/>
      <c r="D40" s="202" t="s">
        <v>151</v>
      </c>
      <c r="E40" s="203">
        <v>115.55603333333335</v>
      </c>
    </row>
    <row r="41" spans="3:9" ht="15.75" thickBot="1">
      <c r="C41" s="316"/>
      <c r="D41" s="205" t="s">
        <v>152</v>
      </c>
      <c r="E41" s="206">
        <v>96.953225806451613</v>
      </c>
    </row>
    <row r="42" spans="3:9">
      <c r="C42" s="318">
        <v>2023</v>
      </c>
      <c r="D42" s="202" t="s">
        <v>141</v>
      </c>
      <c r="E42" s="203">
        <v>69.551838709677412</v>
      </c>
    </row>
    <row r="43" spans="3:9">
      <c r="C43" s="278"/>
      <c r="D43" s="202" t="s">
        <v>142</v>
      </c>
      <c r="E43" s="203">
        <v>133.47310714285715</v>
      </c>
      <c r="H43" t="s">
        <v>181</v>
      </c>
      <c r="I43" t="s">
        <v>182</v>
      </c>
    </row>
    <row r="44" spans="3:9">
      <c r="C44" s="278"/>
      <c r="D44" s="202" t="s">
        <v>143</v>
      </c>
      <c r="E44" s="203">
        <v>89.613322580645161</v>
      </c>
      <c r="H44" t="s">
        <v>183</v>
      </c>
      <c r="I44" t="s">
        <v>184</v>
      </c>
    </row>
    <row r="45" spans="3:9">
      <c r="C45" s="278"/>
      <c r="D45" s="202" t="s">
        <v>144</v>
      </c>
      <c r="E45" s="207">
        <v>73.733400000000017</v>
      </c>
      <c r="H45" t="s">
        <v>185</v>
      </c>
      <c r="I45" t="s">
        <v>186</v>
      </c>
    </row>
    <row r="46" spans="3:9">
      <c r="C46" s="278"/>
      <c r="D46" s="202" t="s">
        <v>145</v>
      </c>
      <c r="E46" s="207">
        <v>74.208322580645174</v>
      </c>
      <c r="H46" t="s">
        <v>187</v>
      </c>
      <c r="I46" t="s">
        <v>188</v>
      </c>
    </row>
    <row r="47" spans="3:9">
      <c r="C47" s="278"/>
      <c r="D47" s="202" t="s">
        <v>146</v>
      </c>
      <c r="E47" s="203">
        <v>93.021699999999996</v>
      </c>
      <c r="H47" t="s">
        <v>189</v>
      </c>
      <c r="I47" t="s">
        <v>190</v>
      </c>
    </row>
    <row r="48" spans="3:9">
      <c r="C48" s="278"/>
      <c r="D48" s="202" t="s">
        <v>147</v>
      </c>
      <c r="E48" s="207">
        <v>90.468806451612892</v>
      </c>
      <c r="H48" t="s">
        <v>191</v>
      </c>
      <c r="I48" t="s">
        <v>192</v>
      </c>
    </row>
    <row r="49" spans="3:5">
      <c r="C49" s="278"/>
      <c r="D49" s="202" t="s">
        <v>148</v>
      </c>
      <c r="E49" s="203">
        <v>96.045741935483875</v>
      </c>
    </row>
    <row r="50" spans="3:5">
      <c r="C50" s="278"/>
      <c r="D50" s="202" t="s">
        <v>149</v>
      </c>
      <c r="E50" s="203">
        <v>103.34053333333331</v>
      </c>
    </row>
    <row r="51" spans="3:5">
      <c r="C51" s="278"/>
      <c r="D51" s="202" t="s">
        <v>150</v>
      </c>
      <c r="E51" s="207">
        <v>90.135709677419342</v>
      </c>
    </row>
    <row r="52" spans="3:5">
      <c r="C52" s="278"/>
      <c r="D52" s="202" t="s">
        <v>151</v>
      </c>
      <c r="E52" s="203">
        <v>63.44573333333333</v>
      </c>
    </row>
    <row r="53" spans="3:5" ht="15.75" thickBot="1">
      <c r="C53" s="316"/>
      <c r="D53" s="205" t="s">
        <v>152</v>
      </c>
      <c r="E53" s="206">
        <v>72.174032258064528</v>
      </c>
    </row>
    <row r="54" spans="3:5">
      <c r="C54" s="315">
        <v>2024</v>
      </c>
      <c r="D54" s="202" t="s">
        <v>141</v>
      </c>
      <c r="E54" s="203">
        <v>74.100161290322561</v>
      </c>
    </row>
    <row r="55" spans="3:5">
      <c r="C55" s="278"/>
      <c r="D55" s="202" t="s">
        <v>142</v>
      </c>
      <c r="E55" s="203">
        <v>39.998999999999995</v>
      </c>
    </row>
    <row r="56" spans="3:5" ht="15.75" thickBot="1">
      <c r="C56" s="316"/>
      <c r="D56" s="205" t="s">
        <v>143</v>
      </c>
      <c r="E56" s="206">
        <v>20.170334709677416</v>
      </c>
    </row>
    <row r="58" spans="3:5" ht="15.75">
      <c r="C58" s="204" t="s">
        <v>193</v>
      </c>
    </row>
  </sheetData>
  <mergeCells count="6">
    <mergeCell ref="C54:C56"/>
    <mergeCell ref="C4:E4"/>
    <mergeCell ref="C6:C17"/>
    <mergeCell ref="C18:C29"/>
    <mergeCell ref="C30:C41"/>
    <mergeCell ref="C42:C53"/>
  </mergeCells>
  <hyperlinks>
    <hyperlink ref="A1" location="'ÍNDICE GRÁFICOS'!A1" display="Ir al índice de gráficos" xr:uid="{30A7133D-C7B0-4866-838F-5CB797308DBF}"/>
  </hyperlinks>
  <pageMargins left="0.7" right="0.7" top="0.75" bottom="0.75" header="0.3" footer="0.3"/>
  <pageSetup paperSize="9" orientation="portrait" verticalDpi="0" r:id="rId1"/>
  <ignoredErrors>
    <ignoredError sqref="D6:D5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66E3A-18EF-43CE-9B46-8CA6D22AFB90}">
  <dimension ref="A1:R29"/>
  <sheetViews>
    <sheetView showGridLines="0" zoomScaleNormal="100" workbookViewId="0">
      <selection activeCell="L21" sqref="L21"/>
    </sheetView>
  </sheetViews>
  <sheetFormatPr baseColWidth="10" defaultRowHeight="15"/>
  <cols>
    <col min="1" max="1" width="8.7109375" style="22" customWidth="1"/>
    <col min="2" max="2" width="11.5703125" style="23"/>
    <col min="3" max="3" width="18.7109375" style="22" customWidth="1"/>
    <col min="4" max="4" width="0.85546875" customWidth="1"/>
    <col min="5" max="10" width="5.140625" customWidth="1"/>
    <col min="11" max="11" width="0.85546875" customWidth="1"/>
    <col min="12" max="17" width="5" customWidth="1"/>
    <col min="18" max="18" width="2.7109375" customWidth="1"/>
  </cols>
  <sheetData>
    <row r="1" spans="1:17">
      <c r="A1" s="261" t="s">
        <v>300</v>
      </c>
    </row>
    <row r="2" spans="1:17" ht="16.5">
      <c r="A2" s="261"/>
      <c r="C2" s="24" t="s">
        <v>305</v>
      </c>
    </row>
    <row r="4" spans="1:17" ht="30" customHeight="1">
      <c r="C4" s="56" t="s">
        <v>11</v>
      </c>
      <c r="D4" s="217"/>
      <c r="E4" s="282" t="s">
        <v>195</v>
      </c>
      <c r="F4" s="283"/>
      <c r="G4" s="283"/>
      <c r="H4" s="283"/>
      <c r="I4" s="283"/>
      <c r="J4" s="283"/>
      <c r="K4" s="217"/>
      <c r="L4" s="282" t="s">
        <v>196</v>
      </c>
      <c r="M4" s="283"/>
      <c r="N4" s="283"/>
      <c r="O4" s="283"/>
      <c r="P4" s="283"/>
      <c r="Q4" s="283"/>
    </row>
    <row r="5" spans="1:17" ht="14.45" customHeight="1">
      <c r="C5" s="30" t="s">
        <v>95</v>
      </c>
      <c r="D5" s="23"/>
      <c r="E5" s="30">
        <v>2019</v>
      </c>
      <c r="F5" s="30">
        <v>2020</v>
      </c>
      <c r="G5" s="30">
        <v>2021</v>
      </c>
      <c r="H5" s="30">
        <v>2022</v>
      </c>
      <c r="I5" s="30">
        <v>2023</v>
      </c>
      <c r="J5" s="30">
        <f>I5+1</f>
        <v>2024</v>
      </c>
      <c r="K5" s="23"/>
      <c r="L5" s="30">
        <v>2019</v>
      </c>
      <c r="M5" s="30">
        <v>2020</v>
      </c>
      <c r="N5" s="30">
        <v>2021</v>
      </c>
      <c r="O5" s="30">
        <v>2022</v>
      </c>
      <c r="P5" s="30">
        <v>2023</v>
      </c>
      <c r="Q5" s="30">
        <f>P5+1</f>
        <v>2024</v>
      </c>
    </row>
    <row r="6" spans="1:17" ht="14.45" customHeight="1">
      <c r="C6" s="214" t="s">
        <v>6</v>
      </c>
      <c r="E6" s="29">
        <v>4.8679911591613445</v>
      </c>
      <c r="F6" s="29">
        <v>1.2422586987576478</v>
      </c>
      <c r="G6" s="29">
        <v>7.4731260246129638</v>
      </c>
      <c r="H6" s="29">
        <v>15.801388202449541</v>
      </c>
      <c r="I6" s="29">
        <v>9.8597207776235596</v>
      </c>
      <c r="J6" s="211">
        <v>6.9744900853745628</v>
      </c>
      <c r="K6" s="99"/>
      <c r="L6" s="29">
        <v>0.32384663989857965</v>
      </c>
      <c r="M6" s="29">
        <v>9.6462587465705601E-2</v>
      </c>
      <c r="N6" s="29">
        <v>0.53786180039107045</v>
      </c>
      <c r="O6" s="29">
        <v>1.1096118694838057</v>
      </c>
      <c r="P6" s="29">
        <v>0.73842521559434671</v>
      </c>
      <c r="Q6" s="211">
        <v>0.59167833825444138</v>
      </c>
    </row>
    <row r="7" spans="1:17">
      <c r="C7" s="215" t="s">
        <v>2</v>
      </c>
      <c r="E7" s="26">
        <v>3.6830794078990818</v>
      </c>
      <c r="F7" s="26">
        <v>-6.843951942597295</v>
      </c>
      <c r="G7" s="26">
        <v>3.4148617112741539</v>
      </c>
      <c r="H7" s="26">
        <v>5.9709229511451092</v>
      </c>
      <c r="I7" s="26">
        <v>3.0208051733126373</v>
      </c>
      <c r="J7" s="212">
        <v>1.8862045193888699</v>
      </c>
      <c r="K7" s="99"/>
      <c r="L7" s="26">
        <v>0.24501952689109954</v>
      </c>
      <c r="M7" s="26">
        <v>-0.53143947676447123</v>
      </c>
      <c r="N7" s="26">
        <v>0.24577715698399089</v>
      </c>
      <c r="O7" s="26">
        <v>0.41929271615115515</v>
      </c>
      <c r="P7" s="26">
        <v>0.22623751338215303</v>
      </c>
      <c r="Q7" s="212">
        <v>0.16001547668414071</v>
      </c>
    </row>
    <row r="8" spans="1:17">
      <c r="C8" s="215" t="s">
        <v>1</v>
      </c>
      <c r="E8" s="26">
        <v>4.1160592853572</v>
      </c>
      <c r="F8" s="26">
        <v>3.0974759528514384</v>
      </c>
      <c r="G8" s="26">
        <v>2.0248595838647545</v>
      </c>
      <c r="H8" s="26">
        <v>4.1405552446430827</v>
      </c>
      <c r="I8" s="26">
        <v>6.4854158089396359</v>
      </c>
      <c r="J8" s="212">
        <v>3.1374360988141392</v>
      </c>
      <c r="K8" s="99"/>
      <c r="L8" s="26">
        <v>0.27382382703750063</v>
      </c>
      <c r="M8" s="26">
        <v>0.24052199861724832</v>
      </c>
      <c r="N8" s="26">
        <v>0.14573481267807406</v>
      </c>
      <c r="O8" s="26">
        <v>0.29075984887183265</v>
      </c>
      <c r="P8" s="26">
        <v>0.48571300089996089</v>
      </c>
      <c r="Q8" s="212">
        <v>0.26616325417374975</v>
      </c>
    </row>
    <row r="9" spans="1:17">
      <c r="C9" s="215" t="s">
        <v>25</v>
      </c>
      <c r="E9" s="26">
        <v>2.6723990048613887E-2</v>
      </c>
      <c r="F9" s="26">
        <v>4.7166546997294745</v>
      </c>
      <c r="G9" s="26">
        <v>0.2020711095056604</v>
      </c>
      <c r="H9" s="26">
        <v>3.0995575196977487</v>
      </c>
      <c r="I9" s="26">
        <v>2.9292425093041459</v>
      </c>
      <c r="J9" s="212">
        <v>2.3040499765940354</v>
      </c>
      <c r="K9" s="99"/>
      <c r="L9" s="26">
        <v>1.777832805969532E-3</v>
      </c>
      <c r="M9" s="26">
        <v>0.36625279176809206</v>
      </c>
      <c r="N9" s="26">
        <v>1.4543623432519935E-2</v>
      </c>
      <c r="O9" s="26">
        <v>0.21765845949353005</v>
      </c>
      <c r="P9" s="226">
        <v>0.21938010013123141</v>
      </c>
      <c r="Q9" s="212">
        <v>0.19546324458401323</v>
      </c>
    </row>
    <row r="10" spans="1:17">
      <c r="C10" s="215" t="s">
        <v>16</v>
      </c>
      <c r="E10" s="26">
        <v>0.47206587949880502</v>
      </c>
      <c r="F10" s="26">
        <v>0.8728243109892122</v>
      </c>
      <c r="G10" s="26">
        <v>1.6835587116635884</v>
      </c>
      <c r="H10" s="26">
        <v>1.6574719116694883</v>
      </c>
      <c r="I10" s="26">
        <v>0.942533869790944</v>
      </c>
      <c r="J10" s="212">
        <v>0.80601251551930853</v>
      </c>
      <c r="K10" s="99"/>
      <c r="L10" s="26">
        <v>3.1404524759406791E-2</v>
      </c>
      <c r="M10" s="26">
        <v>6.7775650534942791E-2</v>
      </c>
      <c r="N10" s="26">
        <v>0.12117043346212618</v>
      </c>
      <c r="O10" s="26">
        <v>0.1163917045110867</v>
      </c>
      <c r="P10" s="26">
        <v>7.0589298794838995E-2</v>
      </c>
      <c r="Q10" s="212">
        <v>6.8377779587758189E-2</v>
      </c>
    </row>
    <row r="11" spans="1:17" ht="15.75" thickBot="1">
      <c r="C11" s="216" t="s">
        <v>5</v>
      </c>
      <c r="E11" s="25">
        <v>-3.4299374036423695</v>
      </c>
      <c r="F11" s="25">
        <v>-0.60074432221522478</v>
      </c>
      <c r="G11" s="25">
        <v>0.14777490830481346</v>
      </c>
      <c r="H11" s="25">
        <v>0.93288057529411095</v>
      </c>
      <c r="I11" s="25">
        <v>-3.5182765837238335</v>
      </c>
      <c r="J11" s="213">
        <v>-1.159213024941752</v>
      </c>
      <c r="K11" s="99"/>
      <c r="L11" s="25">
        <v>-0.22817907159539771</v>
      </c>
      <c r="M11" s="25">
        <v>-4.6648376690109607E-2</v>
      </c>
      <c r="N11" s="25">
        <v>1.0635773834359865E-2</v>
      </c>
      <c r="O11" s="25">
        <v>6.550914045620114E-2</v>
      </c>
      <c r="P11" s="225">
        <v>-0.26349469761383981</v>
      </c>
      <c r="Q11" s="213">
        <v>-9.8341416775217211E-2</v>
      </c>
    </row>
    <row r="13" spans="1:17">
      <c r="C13" s="51" t="s">
        <v>23</v>
      </c>
    </row>
    <row r="14" spans="1:17">
      <c r="C14" s="51" t="s">
        <v>352</v>
      </c>
    </row>
    <row r="16" spans="1:17">
      <c r="C16" s="22" t="s">
        <v>302</v>
      </c>
    </row>
    <row r="23" spans="4:18">
      <c r="D23" s="23"/>
      <c r="K23" s="23"/>
      <c r="R23" s="23"/>
    </row>
    <row r="29" spans="4:18">
      <c r="L29" s="23"/>
    </row>
  </sheetData>
  <mergeCells count="2">
    <mergeCell ref="E4:J4"/>
    <mergeCell ref="L4:Q4"/>
  </mergeCells>
  <hyperlinks>
    <hyperlink ref="A1" location="'ÍNDICE CUADROS'!A1" display="Ir al índice de cuadros" xr:uid="{B8EB667D-75C3-45BD-A3F6-33FF0B2EEE7F}"/>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1F11F-6AC2-4C32-8D66-D3E0B937C1E4}">
  <dimension ref="A1:Q16"/>
  <sheetViews>
    <sheetView showGridLines="0" zoomScale="99" zoomScaleNormal="99" workbookViewId="0">
      <selection activeCell="C20" sqref="C20"/>
    </sheetView>
  </sheetViews>
  <sheetFormatPr baseColWidth="10" defaultRowHeight="15"/>
  <cols>
    <col min="1" max="1" width="8.7109375" style="22" customWidth="1"/>
    <col min="2" max="2" width="11.5703125" style="23"/>
    <col min="3" max="3" width="19.28515625" style="22" bestFit="1" customWidth="1"/>
    <col min="4" max="4" width="0.85546875" customWidth="1"/>
    <col min="5" max="9" width="5.5703125" customWidth="1"/>
    <col min="10" max="10" width="6.5703125" bestFit="1" customWidth="1"/>
    <col min="11" max="11" width="0.85546875" customWidth="1"/>
    <col min="12" max="17" width="5.5703125" customWidth="1"/>
  </cols>
  <sheetData>
    <row r="1" spans="1:17">
      <c r="A1" s="261" t="s">
        <v>300</v>
      </c>
    </row>
    <row r="2" spans="1:17" ht="16.5">
      <c r="B2" s="24" t="s">
        <v>319</v>
      </c>
    </row>
    <row r="3" spans="1:17" ht="16.5">
      <c r="B3" s="24"/>
    </row>
    <row r="4" spans="1:17" ht="30" customHeight="1">
      <c r="C4" s="56" t="s">
        <v>198</v>
      </c>
      <c r="D4" s="217"/>
      <c r="E4" s="277" t="s">
        <v>17</v>
      </c>
      <c r="F4" s="279"/>
      <c r="G4" s="279"/>
      <c r="H4" s="279"/>
      <c r="I4" s="279"/>
      <c r="J4" s="279"/>
      <c r="K4" s="218"/>
      <c r="L4" s="277" t="s">
        <v>24</v>
      </c>
      <c r="M4" s="279"/>
      <c r="N4" s="279"/>
      <c r="O4" s="279"/>
      <c r="P4" s="279"/>
      <c r="Q4" s="279"/>
    </row>
    <row r="5" spans="1:17" ht="15.75">
      <c r="C5" s="30" t="s">
        <v>95</v>
      </c>
      <c r="D5" s="99"/>
      <c r="E5" s="30">
        <v>2019</v>
      </c>
      <c r="F5" s="30">
        <v>2020</v>
      </c>
      <c r="G5" s="30">
        <v>2021</v>
      </c>
      <c r="H5" s="30">
        <v>2022</v>
      </c>
      <c r="I5" s="30">
        <v>2023</v>
      </c>
      <c r="J5" s="30">
        <v>2024</v>
      </c>
      <c r="K5" s="99"/>
      <c r="L5" s="30">
        <v>2019</v>
      </c>
      <c r="M5" s="30">
        <v>2020</v>
      </c>
      <c r="N5" s="30">
        <v>2021</v>
      </c>
      <c r="O5" s="30">
        <v>2022</v>
      </c>
      <c r="P5" s="30">
        <v>2023</v>
      </c>
      <c r="Q5" s="30">
        <v>2024</v>
      </c>
    </row>
    <row r="6" spans="1:17">
      <c r="C6" s="9" t="s">
        <v>6</v>
      </c>
      <c r="D6" s="99"/>
      <c r="E6" s="14">
        <v>-4.4482805365391318</v>
      </c>
      <c r="F6" s="14">
        <v>-33.182617244407659</v>
      </c>
      <c r="G6" s="14">
        <v>67.910269308610594</v>
      </c>
      <c r="H6" s="14">
        <v>20.841318258410659</v>
      </c>
      <c r="I6" s="14">
        <v>8.961707602848044</v>
      </c>
      <c r="J6" s="219">
        <v>10.668550225878107</v>
      </c>
      <c r="K6" s="99"/>
      <c r="L6" s="14">
        <v>-8.8706741720078336E-2</v>
      </c>
      <c r="M6" s="14">
        <v>-0.70376538190007254</v>
      </c>
      <c r="N6" s="14">
        <v>0.88105269616866688</v>
      </c>
      <c r="O6" s="14">
        <v>0.41217006826468355</v>
      </c>
      <c r="P6" s="14">
        <v>0.19724671298573271</v>
      </c>
      <c r="Q6" s="219">
        <v>0.24312137104178147</v>
      </c>
    </row>
    <row r="7" spans="1:17">
      <c r="C7" s="27" t="s">
        <v>2</v>
      </c>
      <c r="D7" s="99"/>
      <c r="E7" s="13">
        <v>-4.1685441965176793</v>
      </c>
      <c r="F7" s="13">
        <v>-18.243746328454087</v>
      </c>
      <c r="G7" s="13">
        <v>15.798764804032171</v>
      </c>
      <c r="H7" s="13">
        <v>9.9280293518037439</v>
      </c>
      <c r="I7" s="13">
        <v>1.7314504400380639</v>
      </c>
      <c r="J7" s="220">
        <v>1.3758491183347761</v>
      </c>
      <c r="K7" s="99"/>
      <c r="L7" s="13">
        <v>-8.3128294259273788E-2</v>
      </c>
      <c r="M7" s="13">
        <v>-0.38692900585761886</v>
      </c>
      <c r="N7" s="13">
        <v>0.20496965287343183</v>
      </c>
      <c r="O7" s="13">
        <v>0.1963425002646059</v>
      </c>
      <c r="P7" s="13">
        <v>3.8109133117294754E-2</v>
      </c>
      <c r="Q7" s="220">
        <v>3.1353681326334586E-2</v>
      </c>
    </row>
    <row r="8" spans="1:17">
      <c r="C8" s="27" t="s">
        <v>1</v>
      </c>
      <c r="D8" s="99"/>
      <c r="E8" s="13">
        <v>-4.3336017937720941</v>
      </c>
      <c r="F8" s="13">
        <v>-1.3331737518330469</v>
      </c>
      <c r="G8" s="13">
        <v>16.681832881311845</v>
      </c>
      <c r="H8" s="13">
        <v>7.5159639664440796</v>
      </c>
      <c r="I8" s="13">
        <v>7.7683362897541883</v>
      </c>
      <c r="J8" s="220">
        <v>2.3110665283432814</v>
      </c>
      <c r="K8" s="99"/>
      <c r="L8" s="13">
        <v>-8.6419840628328942E-2</v>
      </c>
      <c r="M8" s="13">
        <v>-2.8275091373513063E-2</v>
      </c>
      <c r="N8" s="13">
        <v>0.21642638126383282</v>
      </c>
      <c r="O8" s="13">
        <v>0.14864008805556228</v>
      </c>
      <c r="P8" s="13">
        <v>0.17098067315149129</v>
      </c>
      <c r="Q8" s="220">
        <v>5.2665980948066668E-2</v>
      </c>
    </row>
    <row r="9" spans="1:17">
      <c r="C9" s="27" t="s">
        <v>16</v>
      </c>
      <c r="D9" s="99"/>
      <c r="E9" s="13">
        <v>3.0414719634991432</v>
      </c>
      <c r="F9" s="13">
        <v>-8.789036710027279</v>
      </c>
      <c r="G9" s="13">
        <v>18.867346283558138</v>
      </c>
      <c r="H9" s="13">
        <v>6.7165323266160657</v>
      </c>
      <c r="I9" s="13">
        <v>-5.6018899252795844</v>
      </c>
      <c r="J9" s="220">
        <v>6.143981866250436</v>
      </c>
      <c r="K9" s="99"/>
      <c r="L9" s="13">
        <v>6.065243990319192E-2</v>
      </c>
      <c r="M9" s="13">
        <v>-0.18640542218858722</v>
      </c>
      <c r="N9" s="13">
        <v>0.24478074497297081</v>
      </c>
      <c r="O9" s="13">
        <v>0.13283006157473312</v>
      </c>
      <c r="P9" s="13">
        <v>-0.12329730261653857</v>
      </c>
      <c r="Q9" s="220">
        <v>0.14001277243419483</v>
      </c>
    </row>
    <row r="10" spans="1:17">
      <c r="C10" s="53" t="s">
        <v>5</v>
      </c>
      <c r="D10" s="99"/>
      <c r="E10" s="109">
        <v>0</v>
      </c>
      <c r="F10" s="109">
        <v>-1.2682803546786039</v>
      </c>
      <c r="G10" s="109">
        <v>2.3963094816038475</v>
      </c>
      <c r="H10" s="109">
        <v>0.95392837657877494</v>
      </c>
      <c r="I10" s="109">
        <v>4.3697029782975561</v>
      </c>
      <c r="J10" s="221">
        <v>0.85055095279390835</v>
      </c>
      <c r="K10" s="99"/>
      <c r="L10" s="109">
        <v>0</v>
      </c>
      <c r="M10" s="109">
        <v>-2.6898776597170743E-2</v>
      </c>
      <c r="N10" s="109">
        <v>3.1089185054283298E-2</v>
      </c>
      <c r="O10" s="109">
        <v>1.8865444076956197E-2</v>
      </c>
      <c r="P10" s="109">
        <v>9.6176932721978484E-2</v>
      </c>
      <c r="Q10" s="221">
        <v>1.938286921896441E-2</v>
      </c>
    </row>
    <row r="11" spans="1:17" ht="15.75" thickBot="1">
      <c r="C11" s="6" t="s">
        <v>4</v>
      </c>
      <c r="D11" s="99"/>
      <c r="E11" s="12">
        <v>1.0123934902514979</v>
      </c>
      <c r="F11" s="12">
        <v>-3.5483800994146417</v>
      </c>
      <c r="G11" s="12">
        <v>14.166015858104592</v>
      </c>
      <c r="H11" s="12">
        <v>-4.2731357630320037</v>
      </c>
      <c r="I11" s="12">
        <v>0.69410782003782023</v>
      </c>
      <c r="J11" s="222">
        <v>-1.2898239844294345E-2</v>
      </c>
      <c r="K11" s="99"/>
      <c r="L11" s="12">
        <v>2.0188953264332465E-2</v>
      </c>
      <c r="M11" s="12">
        <v>-7.5257085883182584E-2</v>
      </c>
      <c r="N11" s="12">
        <v>0.18378673200414813</v>
      </c>
      <c r="O11" s="12">
        <v>-8.4508025707173945E-2</v>
      </c>
      <c r="P11" s="12">
        <v>1.5277276611506739E-2</v>
      </c>
      <c r="Q11" s="222">
        <v>-2.9393288577900196E-4</v>
      </c>
    </row>
    <row r="12" spans="1:17">
      <c r="I12" s="23"/>
      <c r="J12" s="23"/>
      <c r="P12" s="23"/>
      <c r="Q12" s="23"/>
    </row>
    <row r="14" spans="1:17">
      <c r="B14" s="123" t="s">
        <v>302</v>
      </c>
    </row>
    <row r="16" spans="1:17">
      <c r="A16" s="22" t="s">
        <v>353</v>
      </c>
    </row>
  </sheetData>
  <mergeCells count="2">
    <mergeCell ref="E4:J4"/>
    <mergeCell ref="L4:Q4"/>
  </mergeCells>
  <hyperlinks>
    <hyperlink ref="A1" location="'ÍNDICE CUADROS'!A1" display="Ir al índice de cuadros" xr:uid="{F2262D8B-F0A2-471E-BFCD-B76DBA5C379F}"/>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EB1CA-B454-42AF-8A34-9DD58694D982}">
  <dimension ref="A1:Q27"/>
  <sheetViews>
    <sheetView showGridLines="0" zoomScaleNormal="100" workbookViewId="0">
      <selection activeCell="B23" sqref="B23"/>
    </sheetView>
  </sheetViews>
  <sheetFormatPr baseColWidth="10" defaultRowHeight="15"/>
  <cols>
    <col min="2" max="2" width="17.7109375" style="22" bestFit="1" customWidth="1"/>
    <col min="3" max="3" width="0.85546875" customWidth="1"/>
    <col min="4" max="4" width="5" customWidth="1"/>
    <col min="5" max="5" width="5.5703125" customWidth="1"/>
    <col min="6" max="9" width="5" customWidth="1"/>
    <col min="10" max="10" width="0.85546875" customWidth="1"/>
    <col min="11" max="11" width="5" style="23" bestFit="1" customWidth="1"/>
    <col min="12" max="17" width="5" customWidth="1"/>
  </cols>
  <sheetData>
    <row r="1" spans="1:17">
      <c r="A1" s="261" t="s">
        <v>300</v>
      </c>
      <c r="B1"/>
    </row>
    <row r="2" spans="1:17" ht="16.5">
      <c r="B2" s="24"/>
    </row>
    <row r="3" spans="1:17" ht="16.5">
      <c r="B3" s="24" t="s">
        <v>330</v>
      </c>
    </row>
    <row r="4" spans="1:17" ht="14.45" customHeight="1">
      <c r="Q4" s="23"/>
    </row>
    <row r="5" spans="1:17" ht="30" customHeight="1">
      <c r="B5" s="52" t="s">
        <v>9</v>
      </c>
      <c r="C5" s="16"/>
      <c r="D5" s="277" t="s">
        <v>17</v>
      </c>
      <c r="E5" s="278"/>
      <c r="F5" s="278"/>
      <c r="G5" s="278"/>
      <c r="H5" s="278"/>
      <c r="I5" s="278"/>
      <c r="J5" s="55"/>
      <c r="K5" s="277" t="s">
        <v>24</v>
      </c>
      <c r="L5" s="279"/>
      <c r="M5" s="279"/>
      <c r="N5" s="279"/>
      <c r="O5" s="279"/>
      <c r="P5" s="279"/>
      <c r="Q5" s="23"/>
    </row>
    <row r="6" spans="1:17" ht="15.75">
      <c r="B6" s="30" t="s">
        <v>95</v>
      </c>
      <c r="D6" s="30">
        <v>2019</v>
      </c>
      <c r="E6" s="30">
        <v>2020</v>
      </c>
      <c r="F6" s="30">
        <v>2021</v>
      </c>
      <c r="G6" s="30">
        <v>2022</v>
      </c>
      <c r="H6" s="30">
        <v>2023</v>
      </c>
      <c r="I6" s="30">
        <f>H6+1</f>
        <v>2024</v>
      </c>
      <c r="K6" s="30">
        <v>2019</v>
      </c>
      <c r="L6" s="30">
        <v>2020</v>
      </c>
      <c r="M6" s="30">
        <v>2021</v>
      </c>
      <c r="N6" s="30">
        <v>2022</v>
      </c>
      <c r="O6" s="30">
        <v>2023</v>
      </c>
      <c r="P6" s="30">
        <f>O6+1</f>
        <v>2024</v>
      </c>
      <c r="Q6" s="23"/>
    </row>
    <row r="7" spans="1:17">
      <c r="B7" s="9" t="s">
        <v>6</v>
      </c>
      <c r="C7" s="23"/>
      <c r="D7" s="29">
        <v>1.9395771735925882</v>
      </c>
      <c r="E7" s="29">
        <v>-11.463974149766699</v>
      </c>
      <c r="F7" s="29">
        <v>14.464755216530079</v>
      </c>
      <c r="G7" s="29">
        <v>13.926777259709278</v>
      </c>
      <c r="H7" s="29">
        <v>1.5910520336839706</v>
      </c>
      <c r="I7" s="211">
        <v>9.7333966192670438</v>
      </c>
      <c r="J7" s="23"/>
      <c r="K7" s="29">
        <v>0.10928292197672779</v>
      </c>
      <c r="L7" s="29">
        <v>-0.73288790984888497</v>
      </c>
      <c r="M7" s="29">
        <v>0.7495371802109152</v>
      </c>
      <c r="N7" s="29">
        <v>0.74991506836495236</v>
      </c>
      <c r="O7" s="29">
        <v>8.9892597864817694E-2</v>
      </c>
      <c r="P7" s="211">
        <v>0.53086519335605742</v>
      </c>
      <c r="Q7" s="23"/>
    </row>
    <row r="8" spans="1:17">
      <c r="B8" s="27" t="s">
        <v>2</v>
      </c>
      <c r="C8" s="23"/>
      <c r="D8" s="26">
        <v>0.86486402645843308</v>
      </c>
      <c r="E8" s="26">
        <v>-12.82712273271272</v>
      </c>
      <c r="F8" s="26">
        <v>8.1858450745687925</v>
      </c>
      <c r="G8" s="26">
        <v>2.4640984696886528</v>
      </c>
      <c r="H8" s="26">
        <v>0.79501538818369</v>
      </c>
      <c r="I8" s="212">
        <v>2.685432791466793</v>
      </c>
      <c r="J8" s="23"/>
      <c r="K8" s="26">
        <v>4.8729624791814863E-2</v>
      </c>
      <c r="L8" s="26">
        <v>-0.82003352817611308</v>
      </c>
      <c r="M8" s="26">
        <v>0.42417553169679956</v>
      </c>
      <c r="N8" s="26">
        <v>0.13268429141180324</v>
      </c>
      <c r="O8" s="26">
        <v>4.4917449004394795E-2</v>
      </c>
      <c r="P8" s="212">
        <v>0.14646508858631804</v>
      </c>
      <c r="Q8" s="23"/>
    </row>
    <row r="9" spans="1:17">
      <c r="B9" s="27" t="s">
        <v>1</v>
      </c>
      <c r="C9" s="23"/>
      <c r="D9" s="26">
        <v>1.1123623214318139</v>
      </c>
      <c r="E9" s="26">
        <v>0.9840181660409234</v>
      </c>
      <c r="F9" s="26">
        <v>4.8277991026997578</v>
      </c>
      <c r="G9" s="26">
        <v>7.9529721890312643</v>
      </c>
      <c r="H9" s="26">
        <v>2.3642641072715436</v>
      </c>
      <c r="I9" s="212">
        <v>5.2287035266674389</v>
      </c>
      <c r="J9" s="23"/>
      <c r="K9" s="26">
        <v>6.2674590337501612E-2</v>
      </c>
      <c r="L9" s="26">
        <v>6.2907941656318356E-2</v>
      </c>
      <c r="M9" s="26">
        <v>0.25016772644220558</v>
      </c>
      <c r="N9" s="26">
        <v>0.42824363250902209</v>
      </c>
      <c r="O9" s="26">
        <v>0.13357818483728967</v>
      </c>
      <c r="P9" s="212">
        <v>0.2851765747623291</v>
      </c>
      <c r="Q9" s="23"/>
    </row>
    <row r="10" spans="1:17">
      <c r="B10" s="27" t="s">
        <v>5</v>
      </c>
      <c r="C10" s="23"/>
      <c r="D10" s="26">
        <v>-5.2723984667868429E-2</v>
      </c>
      <c r="E10" s="26">
        <v>-0.20268969788233854</v>
      </c>
      <c r="F10" s="26">
        <v>-0.90468683673072881</v>
      </c>
      <c r="G10" s="26">
        <v>-1.7372048353527034</v>
      </c>
      <c r="H10" s="26">
        <v>-2.2274145307700017</v>
      </c>
      <c r="I10" s="212">
        <v>1.8192603011325832</v>
      </c>
      <c r="J10" s="23"/>
      <c r="K10" s="26">
        <v>-2.9706634936770716E-3</v>
      </c>
      <c r="L10" s="26">
        <v>-1.2957882413919448E-2</v>
      </c>
      <c r="M10" s="26">
        <v>-4.6879218516063505E-2</v>
      </c>
      <c r="N10" s="26">
        <v>-9.3543255454826141E-2</v>
      </c>
      <c r="O10" s="26">
        <v>-0.12584634220236351</v>
      </c>
      <c r="P10" s="212">
        <v>9.9223530007397823E-2</v>
      </c>
      <c r="Q10" s="23"/>
    </row>
    <row r="11" spans="1:17" ht="15.75" thickBot="1">
      <c r="B11" s="6" t="s">
        <v>4</v>
      </c>
      <c r="C11" s="23"/>
      <c r="D11" s="25">
        <v>1.5074810370209661E-2</v>
      </c>
      <c r="E11" s="25">
        <v>0.58182011478743945</v>
      </c>
      <c r="F11" s="25">
        <v>2.3557978759922591</v>
      </c>
      <c r="G11" s="25">
        <v>5.2469114363420832</v>
      </c>
      <c r="H11" s="25">
        <v>0.65918706899872159</v>
      </c>
      <c r="I11" s="213">
        <v>2.1748648530314504E-13</v>
      </c>
      <c r="J11" s="23"/>
      <c r="K11" s="25">
        <v>8.4937034108838855E-4</v>
      </c>
      <c r="L11" s="25">
        <v>3.7195559084829459E-2</v>
      </c>
      <c r="M11" s="25">
        <v>0.12207314058797362</v>
      </c>
      <c r="N11" s="25">
        <v>0.28253039989895423</v>
      </c>
      <c r="O11" s="25">
        <v>3.7243306225495765E-2</v>
      </c>
      <c r="P11" s="213">
        <v>1.1861841203947327E-14</v>
      </c>
    </row>
    <row r="12" spans="1:17">
      <c r="C12" s="23"/>
      <c r="J12" s="23"/>
    </row>
    <row r="13" spans="1:17">
      <c r="C13" s="23"/>
      <c r="J13" s="23"/>
    </row>
    <row r="14" spans="1:17">
      <c r="B14" s="22" t="s">
        <v>302</v>
      </c>
      <c r="C14" s="23"/>
      <c r="J14" s="23"/>
    </row>
    <row r="15" spans="1:17">
      <c r="C15" s="26"/>
      <c r="J15" s="26"/>
    </row>
    <row r="16" spans="1:17">
      <c r="B16" s="22" t="s">
        <v>354</v>
      </c>
      <c r="C16" s="26"/>
      <c r="J16" s="26"/>
    </row>
    <row r="17" spans="2:17">
      <c r="B17" s="22" t="s">
        <v>355</v>
      </c>
      <c r="C17" s="26"/>
      <c r="J17" s="26"/>
    </row>
    <row r="18" spans="2:17">
      <c r="O18" s="34"/>
      <c r="P18" s="34"/>
    </row>
    <row r="19" spans="2:17">
      <c r="O19" s="33"/>
      <c r="P19" s="33"/>
      <c r="Q19" s="23"/>
    </row>
    <row r="20" spans="2:17">
      <c r="L20" s="23"/>
      <c r="M20" s="23"/>
      <c r="N20" s="23"/>
      <c r="O20" s="23"/>
      <c r="P20" s="23"/>
      <c r="Q20" s="23"/>
    </row>
    <row r="21" spans="2:17">
      <c r="L21" s="23"/>
      <c r="M21" s="23"/>
      <c r="N21" s="23"/>
      <c r="O21" s="23"/>
      <c r="P21" s="23"/>
      <c r="Q21" s="23"/>
    </row>
    <row r="22" spans="2:17">
      <c r="L22" s="23"/>
      <c r="M22" s="23"/>
      <c r="N22" s="23"/>
      <c r="O22" s="23"/>
      <c r="P22" s="23"/>
      <c r="Q22" s="23"/>
    </row>
    <row r="23" spans="2:17">
      <c r="L23" s="23"/>
      <c r="M23" s="23"/>
      <c r="N23" s="23"/>
      <c r="O23" s="23"/>
      <c r="P23" s="23"/>
      <c r="Q23" s="23"/>
    </row>
    <row r="24" spans="2:17">
      <c r="L24" s="23"/>
      <c r="M24" s="23"/>
      <c r="N24" s="23"/>
      <c r="O24" s="23"/>
      <c r="P24" s="23"/>
      <c r="Q24" s="23"/>
    </row>
    <row r="25" spans="2:17">
      <c r="L25" s="23"/>
      <c r="M25" s="23"/>
      <c r="N25" s="23"/>
      <c r="O25" s="23"/>
      <c r="P25" s="23"/>
      <c r="Q25" s="23"/>
    </row>
    <row r="26" spans="2:17">
      <c r="L26" s="23"/>
      <c r="M26" s="23"/>
      <c r="N26" s="23"/>
      <c r="O26" s="23"/>
      <c r="P26" s="23"/>
      <c r="Q26" s="23"/>
    </row>
    <row r="27" spans="2:17">
      <c r="L27" s="23"/>
      <c r="M27" s="23"/>
      <c r="N27" s="23"/>
      <c r="O27" s="23"/>
      <c r="P27" s="23"/>
    </row>
  </sheetData>
  <mergeCells count="2">
    <mergeCell ref="K5:P5"/>
    <mergeCell ref="D5:I5"/>
  </mergeCells>
  <hyperlinks>
    <hyperlink ref="A1" location="'ÍNDICE CUADROS'!A1" display="Ir al índice de cuadros" xr:uid="{387350BA-01C9-4337-A972-BB2A405CD34E}"/>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C18B3-EA59-428E-89F3-EE7EB6FB1C4D}">
  <dimension ref="A1:R20"/>
  <sheetViews>
    <sheetView showGridLines="0" zoomScale="85" zoomScaleNormal="85" workbookViewId="0">
      <selection activeCell="C31" sqref="C31"/>
    </sheetView>
  </sheetViews>
  <sheetFormatPr baseColWidth="10" defaultRowHeight="15"/>
  <cols>
    <col min="3" max="3" width="14.140625" style="22" customWidth="1"/>
    <col min="4" max="4" width="0.85546875" customWidth="1"/>
    <col min="5" max="10" width="5.5703125" customWidth="1"/>
    <col min="11" max="11" width="0.85546875" customWidth="1"/>
    <col min="12" max="17" width="5.5703125" customWidth="1"/>
    <col min="18" max="18" width="12.28515625" customWidth="1"/>
  </cols>
  <sheetData>
    <row r="1" spans="1:18">
      <c r="A1" s="261" t="s">
        <v>300</v>
      </c>
    </row>
    <row r="2" spans="1:18" ht="16.5">
      <c r="B2" s="24"/>
    </row>
    <row r="3" spans="1:18" ht="16.5">
      <c r="B3" s="24" t="s">
        <v>337</v>
      </c>
    </row>
    <row r="4" spans="1:18" ht="16.5">
      <c r="B4" s="24"/>
    </row>
    <row r="5" spans="1:18" ht="30" customHeight="1">
      <c r="C5" s="52" t="s">
        <v>8</v>
      </c>
      <c r="D5" s="16"/>
      <c r="E5" s="277" t="s">
        <v>17</v>
      </c>
      <c r="F5" s="278"/>
      <c r="G5" s="278"/>
      <c r="H5" s="278"/>
      <c r="I5" s="278"/>
      <c r="J5" s="278"/>
      <c r="K5" s="55"/>
      <c r="L5" s="277" t="s">
        <v>24</v>
      </c>
      <c r="M5" s="279"/>
      <c r="N5" s="279"/>
      <c r="O5" s="279"/>
      <c r="P5" s="279"/>
      <c r="Q5" s="279"/>
    </row>
    <row r="6" spans="1:18" ht="15.6" customHeight="1">
      <c r="C6" s="30" t="s">
        <v>95</v>
      </c>
      <c r="E6" s="30">
        <v>2019</v>
      </c>
      <c r="F6" s="30">
        <v>2020</v>
      </c>
      <c r="G6" s="30">
        <v>2021</v>
      </c>
      <c r="H6" s="30">
        <v>2022</v>
      </c>
      <c r="I6" s="30">
        <v>2023</v>
      </c>
      <c r="J6" s="30">
        <f>I6+1</f>
        <v>2024</v>
      </c>
      <c r="L6" s="30">
        <v>2019</v>
      </c>
      <c r="M6" s="30">
        <v>2020</v>
      </c>
      <c r="N6" s="30">
        <v>2021</v>
      </c>
      <c r="O6" s="30">
        <v>2022</v>
      </c>
      <c r="P6" s="30">
        <v>2023</v>
      </c>
      <c r="Q6" s="30">
        <f>P6+1</f>
        <v>2024</v>
      </c>
      <c r="R6" s="3"/>
    </row>
    <row r="7" spans="1:18">
      <c r="C7" s="9" t="s">
        <v>6</v>
      </c>
      <c r="D7" s="23"/>
      <c r="E7" s="29">
        <v>4.1482716135744058</v>
      </c>
      <c r="F7" s="29">
        <v>-12.114363662624704</v>
      </c>
      <c r="G7" s="29">
        <v>4.9968041018195519</v>
      </c>
      <c r="H7" s="29">
        <v>2.5113496424859605</v>
      </c>
      <c r="I7" s="29">
        <v>2.6358816674148633</v>
      </c>
      <c r="J7" s="211">
        <v>6.6900440393308891</v>
      </c>
      <c r="K7" s="23"/>
      <c r="L7" s="29">
        <v>6.8370542900796583E-2</v>
      </c>
      <c r="M7" s="29">
        <v>-0.23145619788920563</v>
      </c>
      <c r="N7" s="29">
        <v>7.6813603972870459E-2</v>
      </c>
      <c r="O7" s="29">
        <v>3.6799054053954068E-2</v>
      </c>
      <c r="P7" s="37">
        <v>3.6465285668063618E-2</v>
      </c>
      <c r="Q7" s="211">
        <v>9.0262369315466703E-2</v>
      </c>
      <c r="R7" s="19"/>
    </row>
    <row r="8" spans="1:18">
      <c r="C8" s="27" t="s">
        <v>2</v>
      </c>
      <c r="D8" s="23"/>
      <c r="E8" s="26">
        <v>-0.96372476369537508</v>
      </c>
      <c r="F8" s="26">
        <v>-11.576232401085743</v>
      </c>
      <c r="G8" s="26">
        <v>5.5981864541815538</v>
      </c>
      <c r="H8" s="26">
        <v>6.8626529157296918</v>
      </c>
      <c r="I8" s="26">
        <v>-8.2777687099165179E-2</v>
      </c>
      <c r="J8" s="212">
        <v>1.8965987218054416</v>
      </c>
      <c r="K8" s="23"/>
      <c r="L8" s="26">
        <v>-1.5883816547880163E-2</v>
      </c>
      <c r="M8" s="26">
        <v>-0.22117469906435167</v>
      </c>
      <c r="N8" s="26">
        <v>8.6058382216985876E-2</v>
      </c>
      <c r="O8" s="26">
        <v>0.1005591301693365</v>
      </c>
      <c r="P8" s="36">
        <v>-1.1451621839963109E-3</v>
      </c>
      <c r="Q8" s="212">
        <v>2.558899362461697E-2</v>
      </c>
      <c r="R8" s="18"/>
    </row>
    <row r="9" spans="1:18">
      <c r="C9" s="27" t="s">
        <v>1</v>
      </c>
      <c r="D9" s="23"/>
      <c r="E9" s="26">
        <v>0.11885622114086698</v>
      </c>
      <c r="F9" s="26">
        <v>-0.65038713308232921</v>
      </c>
      <c r="G9" s="26">
        <v>0.98459209854755536</v>
      </c>
      <c r="H9" s="26">
        <v>4.2909745980390399</v>
      </c>
      <c r="I9" s="26">
        <v>-3.3397927960842835</v>
      </c>
      <c r="J9" s="212">
        <v>-0.51656864434118244</v>
      </c>
      <c r="K9" s="23"/>
      <c r="L9" s="26">
        <v>1.9589518535735716E-3</v>
      </c>
      <c r="M9" s="26">
        <v>-1.2426251776123541E-2</v>
      </c>
      <c r="N9" s="26">
        <v>1.5135687930032957E-2</v>
      </c>
      <c r="O9" s="26">
        <v>6.2876074086233177E-2</v>
      </c>
      <c r="P9" s="36">
        <v>-4.620332539464727E-2</v>
      </c>
      <c r="Q9" s="212">
        <v>-6.9695669383033221E-3</v>
      </c>
      <c r="R9" s="18"/>
    </row>
    <row r="10" spans="1:18" ht="15.75" thickBot="1">
      <c r="C10" s="6" t="s">
        <v>5</v>
      </c>
      <c r="D10" s="23"/>
      <c r="E10" s="25">
        <v>4.9931401561289164</v>
      </c>
      <c r="F10" s="25">
        <v>0.11225587154336109</v>
      </c>
      <c r="G10" s="25">
        <v>-1.585974450909567</v>
      </c>
      <c r="H10" s="25">
        <v>-8.6422778712827757</v>
      </c>
      <c r="I10" s="25">
        <v>6.0584521505983071</v>
      </c>
      <c r="J10" s="213">
        <v>5.3100139618666136</v>
      </c>
      <c r="K10" s="23"/>
      <c r="L10" s="25">
        <v>8.2295407595103218E-2</v>
      </c>
      <c r="M10" s="25">
        <v>2.1447529512694263E-3</v>
      </c>
      <c r="N10" s="25">
        <v>-2.4380466174148522E-2</v>
      </c>
      <c r="O10" s="25">
        <v>-0.1266361502016157</v>
      </c>
      <c r="P10" s="25">
        <v>8.3813773246707135E-2</v>
      </c>
      <c r="Q10" s="213">
        <v>7.1642942629152842E-2</v>
      </c>
      <c r="R10" s="18"/>
    </row>
    <row r="11" spans="1:18">
      <c r="I11" s="22"/>
      <c r="J11" s="22"/>
      <c r="K11" s="23"/>
      <c r="L11" s="23"/>
      <c r="M11" s="23"/>
    </row>
    <row r="12" spans="1:18">
      <c r="I12" s="22"/>
      <c r="J12" s="22"/>
      <c r="K12" s="23"/>
      <c r="L12" s="23"/>
      <c r="M12" s="23"/>
    </row>
    <row r="13" spans="1:18">
      <c r="B13" t="s">
        <v>302</v>
      </c>
      <c r="I13" s="22"/>
      <c r="J13" s="22"/>
      <c r="K13" s="23"/>
      <c r="L13" s="23"/>
      <c r="M13" s="23"/>
    </row>
    <row r="14" spans="1:18">
      <c r="K14" s="23"/>
      <c r="L14" s="23"/>
      <c r="M14" s="23"/>
    </row>
    <row r="15" spans="1:18">
      <c r="B15" t="s">
        <v>354</v>
      </c>
      <c r="K15" s="23"/>
      <c r="L15" s="23"/>
      <c r="M15" s="23"/>
    </row>
    <row r="16" spans="1:18">
      <c r="B16" t="s">
        <v>355</v>
      </c>
      <c r="G16" s="11"/>
    </row>
    <row r="17" spans="7:7">
      <c r="G17" s="11"/>
    </row>
    <row r="18" spans="7:7">
      <c r="G18" s="11"/>
    </row>
    <row r="19" spans="7:7">
      <c r="G19" s="11"/>
    </row>
    <row r="20" spans="7:7">
      <c r="G20" s="11"/>
    </row>
  </sheetData>
  <mergeCells count="2">
    <mergeCell ref="E5:J5"/>
    <mergeCell ref="L5:Q5"/>
  </mergeCells>
  <hyperlinks>
    <hyperlink ref="A1" location="'ÍNDICE CUADROS'!A1" display="Ir al índice de cuadros" xr:uid="{116CFFB7-CB34-45C0-B6E6-BCC165637A18}"/>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23387-5936-4BC7-B116-0C26E10D7AED}">
  <dimension ref="A1:Q20"/>
  <sheetViews>
    <sheetView showGridLines="0" zoomScale="89" zoomScaleNormal="89" workbookViewId="0">
      <selection activeCell="H22" sqref="H22"/>
    </sheetView>
  </sheetViews>
  <sheetFormatPr baseColWidth="10" defaultRowHeight="15"/>
  <cols>
    <col min="1" max="1" width="8.7109375" style="22" customWidth="1"/>
    <col min="2" max="2" width="14.7109375" style="22" customWidth="1"/>
    <col min="3" max="3" width="0.85546875" customWidth="1"/>
    <col min="4" max="9" width="5.5703125" customWidth="1"/>
    <col min="10" max="10" width="0.85546875" customWidth="1"/>
    <col min="11" max="16" width="5.5703125" customWidth="1"/>
    <col min="17" max="17" width="12.28515625" customWidth="1"/>
  </cols>
  <sheetData>
    <row r="1" spans="1:17">
      <c r="A1" s="261" t="s">
        <v>300</v>
      </c>
    </row>
    <row r="3" spans="1:17" ht="16.5">
      <c r="B3" s="24" t="s">
        <v>342</v>
      </c>
    </row>
    <row r="5" spans="1:17" ht="30" customHeight="1">
      <c r="B5" s="52" t="s">
        <v>199</v>
      </c>
      <c r="C5" s="16"/>
      <c r="D5" s="277" t="s">
        <v>17</v>
      </c>
      <c r="E5" s="278"/>
      <c r="F5" s="278"/>
      <c r="G5" s="278"/>
      <c r="H5" s="278"/>
      <c r="I5" s="278"/>
      <c r="J5" s="55"/>
      <c r="K5" s="277" t="s">
        <v>24</v>
      </c>
      <c r="L5" s="279"/>
      <c r="M5" s="279"/>
      <c r="N5" s="279"/>
      <c r="O5" s="279"/>
      <c r="P5" s="279"/>
    </row>
    <row r="6" spans="1:17" ht="15.6" customHeight="1">
      <c r="B6" s="30" t="s">
        <v>95</v>
      </c>
      <c r="D6" s="30">
        <v>2019</v>
      </c>
      <c r="E6" s="30">
        <v>2020</v>
      </c>
      <c r="F6" s="30">
        <v>2021</v>
      </c>
      <c r="G6" s="30">
        <v>2022</v>
      </c>
      <c r="H6" s="30">
        <v>2023</v>
      </c>
      <c r="I6" s="30">
        <f>H6+1</f>
        <v>2024</v>
      </c>
      <c r="K6" s="30">
        <v>2019</v>
      </c>
      <c r="L6" s="30">
        <v>2020</v>
      </c>
      <c r="M6" s="30">
        <v>2021</v>
      </c>
      <c r="N6" s="30">
        <v>2022</v>
      </c>
      <c r="O6" s="30">
        <v>2023</v>
      </c>
      <c r="P6" s="30">
        <f>O6+1</f>
        <v>2024</v>
      </c>
      <c r="Q6" s="3"/>
    </row>
    <row r="7" spans="1:17">
      <c r="B7" s="9" t="s">
        <v>6</v>
      </c>
      <c r="C7" s="23"/>
      <c r="D7" s="29">
        <v>-9.9071928168196663</v>
      </c>
      <c r="E7" s="29">
        <v>-12.628620369755728</v>
      </c>
      <c r="F7" s="29">
        <v>23.354684200987961</v>
      </c>
      <c r="G7" s="29">
        <v>9.990448918841043</v>
      </c>
      <c r="H7" s="29">
        <v>8.612908386354734</v>
      </c>
      <c r="I7" s="211">
        <v>8.6049092229215418</v>
      </c>
      <c r="J7" s="23">
        <v>0</v>
      </c>
      <c r="K7" s="29">
        <v>-8.1798744774239457E-2</v>
      </c>
      <c r="L7" s="29">
        <v>-0.10455777875086003</v>
      </c>
      <c r="M7" s="29">
        <v>0.15466902289963913</v>
      </c>
      <c r="N7" s="29">
        <v>7.4093066058020907E-2</v>
      </c>
      <c r="O7" s="37">
        <v>6.4706759541935166E-2</v>
      </c>
      <c r="P7" s="211">
        <v>6.6719438771587133E-2</v>
      </c>
      <c r="Q7" s="19"/>
    </row>
    <row r="8" spans="1:17">
      <c r="B8" s="27" t="s">
        <v>2</v>
      </c>
      <c r="C8" s="23"/>
      <c r="D8" s="26">
        <v>-1.4762759152234226</v>
      </c>
      <c r="E8" s="26">
        <v>-17.248273431652056</v>
      </c>
      <c r="F8" s="26">
        <v>12.235296123303566</v>
      </c>
      <c r="G8" s="26">
        <v>17.588370534679282</v>
      </c>
      <c r="H8" s="26">
        <v>2.9953939918394412</v>
      </c>
      <c r="I8" s="212">
        <v>6.9970256301869131</v>
      </c>
      <c r="J8" s="23">
        <v>0</v>
      </c>
      <c r="K8" s="26">
        <v>-1.2188873179161784E-2</v>
      </c>
      <c r="L8" s="26">
        <v>-0.14280587304849804</v>
      </c>
      <c r="M8" s="26">
        <v>8.1029624720810864E-2</v>
      </c>
      <c r="N8" s="26">
        <v>0.13044221640744022</v>
      </c>
      <c r="O8" s="36">
        <v>2.2503692140784976E-2</v>
      </c>
      <c r="P8" s="212">
        <v>5.4252475072361167E-2</v>
      </c>
      <c r="Q8" s="18"/>
    </row>
    <row r="9" spans="1:17">
      <c r="B9" s="27" t="s">
        <v>1</v>
      </c>
      <c r="C9" s="23"/>
      <c r="D9" s="26">
        <v>-1.0210452995012762</v>
      </c>
      <c r="E9" s="26">
        <v>-3.6050563613863935</v>
      </c>
      <c r="F9" s="26">
        <v>8.919358008823739</v>
      </c>
      <c r="G9" s="26">
        <v>25.289172437945286</v>
      </c>
      <c r="H9" s="26">
        <v>-16.149101871944396</v>
      </c>
      <c r="I9" s="212">
        <v>-8.7963603591788821</v>
      </c>
      <c r="J9" s="23">
        <v>0</v>
      </c>
      <c r="K9" s="26">
        <v>-8.4302612658398654E-3</v>
      </c>
      <c r="L9" s="26">
        <v>-2.9847811905166173E-2</v>
      </c>
      <c r="M9" s="26">
        <v>5.9069451603138368E-2</v>
      </c>
      <c r="N9" s="26">
        <v>0.18755436709792309</v>
      </c>
      <c r="O9" s="36">
        <v>-0.12132441270379991</v>
      </c>
      <c r="P9" s="212">
        <v>-6.8203883526593567E-2</v>
      </c>
      <c r="Q9" s="18"/>
    </row>
    <row r="10" spans="1:17" ht="15.75" thickBot="1">
      <c r="B10" s="6" t="s">
        <v>5</v>
      </c>
      <c r="C10" s="23"/>
      <c r="D10" s="25">
        <v>-7.4098716020949711</v>
      </c>
      <c r="E10" s="25">
        <v>8.2247094232827287</v>
      </c>
      <c r="F10" s="25">
        <v>2.2000300688606558</v>
      </c>
      <c r="G10" s="25">
        <v>-32.887094053783514</v>
      </c>
      <c r="H10" s="25">
        <v>21.766616266459685</v>
      </c>
      <c r="I10" s="213">
        <v>10.404243951913518</v>
      </c>
      <c r="J10" s="23">
        <v>0</v>
      </c>
      <c r="K10" s="25">
        <v>-6.1179610329237834E-2</v>
      </c>
      <c r="L10" s="25">
        <v>6.8095906202804243E-2</v>
      </c>
      <c r="M10" s="25">
        <v>1.4569946575689895E-2</v>
      </c>
      <c r="N10" s="25">
        <v>-0.24390351744734229</v>
      </c>
      <c r="O10" s="25">
        <v>0.16352748010495008</v>
      </c>
      <c r="P10" s="213">
        <v>8.0670847225819589E-2</v>
      </c>
      <c r="Q10" s="18"/>
    </row>
    <row r="11" spans="1:17">
      <c r="H11" s="22"/>
      <c r="I11" s="22"/>
      <c r="J11" s="23"/>
      <c r="K11" s="23"/>
      <c r="L11" s="23"/>
    </row>
    <row r="12" spans="1:17">
      <c r="B12" s="272" t="s">
        <v>343</v>
      </c>
      <c r="H12" s="22"/>
      <c r="I12" s="22"/>
      <c r="J12" s="23"/>
      <c r="K12" s="23"/>
      <c r="L12" s="23"/>
    </row>
    <row r="13" spans="1:17">
      <c r="B13" s="273" t="s">
        <v>344</v>
      </c>
      <c r="H13" s="22"/>
      <c r="I13" s="22"/>
      <c r="J13" s="23"/>
      <c r="K13" s="23"/>
      <c r="L13" s="23"/>
    </row>
    <row r="14" spans="1:17">
      <c r="J14" s="23"/>
      <c r="K14" s="23"/>
      <c r="L14" s="23"/>
    </row>
    <row r="15" spans="1:17">
      <c r="B15" s="22" t="s">
        <v>302</v>
      </c>
      <c r="J15" s="23"/>
      <c r="K15" s="23"/>
      <c r="L15" s="23"/>
    </row>
    <row r="16" spans="1:17">
      <c r="F16" s="11"/>
    </row>
    <row r="17" spans="6:6">
      <c r="F17" s="11"/>
    </row>
    <row r="18" spans="6:6">
      <c r="F18" s="11"/>
    </row>
    <row r="19" spans="6:6">
      <c r="F19" s="11"/>
    </row>
    <row r="20" spans="6:6">
      <c r="F20" s="11"/>
    </row>
  </sheetData>
  <mergeCells count="2">
    <mergeCell ref="D5:I5"/>
    <mergeCell ref="K5:P5"/>
  </mergeCells>
  <hyperlinks>
    <hyperlink ref="A1" location="'ÍNDICE CUADROS'!A1" display="Ir al índice de cuadros" xr:uid="{9F9F41A3-B9FB-4546-A12D-CC0CA3EA80D7}"/>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F311-CFFC-41CC-9091-0F19EA6C180C}">
  <dimension ref="A1:F25"/>
  <sheetViews>
    <sheetView showGridLines="0" tabSelected="1" workbookViewId="0">
      <selection activeCell="J10" sqref="J10"/>
    </sheetView>
  </sheetViews>
  <sheetFormatPr baseColWidth="10" defaultRowHeight="15"/>
  <cols>
    <col min="3" max="3" width="32" style="76" customWidth="1"/>
    <col min="4" max="4" width="16.7109375" customWidth="1"/>
    <col min="5" max="5" width="11.85546875" style="77" bestFit="1" customWidth="1"/>
    <col min="6" max="6" width="18.7109375" customWidth="1"/>
  </cols>
  <sheetData>
    <row r="1" spans="1:6">
      <c r="A1" s="261" t="s">
        <v>300</v>
      </c>
    </row>
    <row r="2" spans="1:6" ht="16.5">
      <c r="B2" s="24" t="s">
        <v>345</v>
      </c>
    </row>
    <row r="3" spans="1:6" ht="16.5">
      <c r="B3" s="24"/>
    </row>
    <row r="4" spans="1:6" ht="30">
      <c r="C4" s="78" t="s">
        <v>35</v>
      </c>
      <c r="D4" s="78"/>
      <c r="E4" s="79"/>
      <c r="F4" s="78" t="s">
        <v>13</v>
      </c>
    </row>
    <row r="5" spans="1:6">
      <c r="C5" s="284" t="s">
        <v>36</v>
      </c>
      <c r="D5" s="287" t="s">
        <v>37</v>
      </c>
      <c r="E5" s="80" t="s">
        <v>21</v>
      </c>
      <c r="F5" s="80" t="s">
        <v>2</v>
      </c>
    </row>
    <row r="6" spans="1:6">
      <c r="C6" s="285"/>
      <c r="D6" s="288"/>
      <c r="E6" s="80" t="s">
        <v>20</v>
      </c>
      <c r="F6" s="80"/>
    </row>
    <row r="7" spans="1:6">
      <c r="C7" s="285"/>
      <c r="D7" s="289"/>
      <c r="E7" s="81" t="s">
        <v>38</v>
      </c>
      <c r="F7" s="82"/>
    </row>
    <row r="8" spans="1:6">
      <c r="C8" s="285"/>
      <c r="D8" s="290" t="s">
        <v>39</v>
      </c>
      <c r="E8" s="80" t="s">
        <v>21</v>
      </c>
      <c r="F8" s="80" t="s">
        <v>1</v>
      </c>
    </row>
    <row r="9" spans="1:6">
      <c r="C9" s="285"/>
      <c r="D9" s="288"/>
      <c r="E9" s="80" t="s">
        <v>20</v>
      </c>
      <c r="F9" s="80"/>
    </row>
    <row r="10" spans="1:6">
      <c r="C10" s="285"/>
      <c r="D10" s="289"/>
      <c r="E10" s="81" t="s">
        <v>38</v>
      </c>
      <c r="F10" s="82"/>
    </row>
    <row r="11" spans="1:6">
      <c r="C11" s="285"/>
      <c r="D11" s="80" t="s">
        <v>0</v>
      </c>
      <c r="E11" s="80" t="s">
        <v>21</v>
      </c>
      <c r="F11" s="290" t="s">
        <v>53</v>
      </c>
    </row>
    <row r="12" spans="1:6">
      <c r="C12" s="285"/>
      <c r="D12" s="83"/>
      <c r="E12" s="80" t="s">
        <v>20</v>
      </c>
      <c r="F12" s="288"/>
    </row>
    <row r="13" spans="1:6">
      <c r="C13" s="286"/>
      <c r="D13" s="84"/>
      <c r="E13" s="81" t="s">
        <v>38</v>
      </c>
      <c r="F13" s="289"/>
    </row>
    <row r="14" spans="1:6" ht="40.5">
      <c r="C14" s="291" t="s">
        <v>40</v>
      </c>
      <c r="D14" s="80" t="s">
        <v>41</v>
      </c>
      <c r="E14" s="80"/>
      <c r="F14" s="80" t="s">
        <v>16</v>
      </c>
    </row>
    <row r="15" spans="1:6" ht="27">
      <c r="C15" s="285"/>
      <c r="D15" s="80" t="s">
        <v>42</v>
      </c>
      <c r="E15" s="80"/>
      <c r="F15" s="80" t="s">
        <v>16</v>
      </c>
    </row>
    <row r="16" spans="1:6">
      <c r="C16" s="285"/>
      <c r="D16" s="80" t="s">
        <v>43</v>
      </c>
      <c r="E16" s="85"/>
      <c r="F16" s="85" t="s">
        <v>2</v>
      </c>
    </row>
    <row r="17" spans="3:6">
      <c r="C17" s="286"/>
      <c r="D17" s="81" t="s">
        <v>44</v>
      </c>
      <c r="E17" s="81"/>
      <c r="F17" s="81" t="s">
        <v>1</v>
      </c>
    </row>
    <row r="18" spans="3:6" ht="16.5">
      <c r="C18" s="86" t="s">
        <v>45</v>
      </c>
      <c r="D18" s="80"/>
      <c r="E18" s="80"/>
      <c r="F18" s="80" t="s">
        <v>16</v>
      </c>
    </row>
    <row r="19" spans="3:6" ht="16.5">
      <c r="C19" s="86" t="s">
        <v>46</v>
      </c>
      <c r="D19" s="80"/>
      <c r="E19" s="80"/>
      <c r="F19" s="80" t="s">
        <v>16</v>
      </c>
    </row>
    <row r="20" spans="3:6" ht="16.5">
      <c r="C20" s="86" t="s">
        <v>47</v>
      </c>
      <c r="D20" s="80"/>
      <c r="E20" s="80"/>
      <c r="F20" s="80" t="s">
        <v>16</v>
      </c>
    </row>
    <row r="21" spans="3:6" ht="16.5">
      <c r="C21" s="86" t="s">
        <v>48</v>
      </c>
      <c r="D21" s="80"/>
      <c r="E21" s="80"/>
      <c r="F21" s="80" t="s">
        <v>16</v>
      </c>
    </row>
    <row r="22" spans="3:6" ht="16.5">
      <c r="C22" s="86" t="s">
        <v>49</v>
      </c>
      <c r="D22" s="87"/>
      <c r="E22" s="85"/>
      <c r="F22" s="85" t="s">
        <v>16</v>
      </c>
    </row>
    <row r="23" spans="3:6" ht="16.5">
      <c r="C23" s="86" t="s">
        <v>50</v>
      </c>
      <c r="D23" s="80"/>
      <c r="E23" s="80"/>
      <c r="F23" s="80" t="s">
        <v>16</v>
      </c>
    </row>
    <row r="24" spans="3:6" ht="16.5">
      <c r="C24" s="88" t="s">
        <v>51</v>
      </c>
      <c r="D24" s="84"/>
      <c r="E24" s="81"/>
      <c r="F24" s="81" t="s">
        <v>16</v>
      </c>
    </row>
    <row r="25" spans="3:6" ht="17.25" thickBot="1">
      <c r="C25" s="89" t="s">
        <v>52</v>
      </c>
      <c r="D25" s="90"/>
      <c r="E25" s="90"/>
      <c r="F25" s="90" t="s">
        <v>5</v>
      </c>
    </row>
  </sheetData>
  <mergeCells count="5">
    <mergeCell ref="C5:C13"/>
    <mergeCell ref="D5:D7"/>
    <mergeCell ref="D8:D10"/>
    <mergeCell ref="C14:C17"/>
    <mergeCell ref="F11:F13"/>
  </mergeCells>
  <hyperlinks>
    <hyperlink ref="A1" location="'ÍNDICE CUADROS'!A1" display="Ir al índice de cuadros" xr:uid="{A7BD3A22-9E95-4E04-97EE-5861D9D14CC6}"/>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ÍNDICE CUADROS</vt:lpstr>
      <vt:lpstr>ÍNDICE GRÁFICOS</vt:lpstr>
      <vt:lpstr>CUADRO_1</vt:lpstr>
      <vt:lpstr>CUADRO_2</vt:lpstr>
      <vt:lpstr>CUADRO_3</vt:lpstr>
      <vt:lpstr>CUADRO_4</vt:lpstr>
      <vt:lpstr>CUADRO_5</vt:lpstr>
      <vt:lpstr>CUADRO_6</vt:lpstr>
      <vt:lpstr>ANEXO II_CUADRO 3</vt:lpstr>
      <vt:lpstr>ANEXO III. CUADRO 4</vt:lpstr>
      <vt:lpstr>GRÁFICO_1</vt:lpstr>
      <vt:lpstr>GRÁFICO_2</vt:lpstr>
      <vt:lpstr>GRÁFICO_3</vt:lpstr>
      <vt:lpstr>GRÁFICO_4</vt:lpstr>
      <vt:lpstr>GRÁFICOS 5.A, B Y C</vt:lpstr>
      <vt:lpstr>GRÁFICO 5.D</vt:lpstr>
      <vt:lpstr>GRÁFICOS 6. A, B, C Y D</vt:lpstr>
      <vt:lpstr>GRÁFICO 7.A</vt:lpstr>
      <vt:lpstr>GRÁFICO 7.B</vt:lpstr>
      <vt:lpstr>GRÁFICO_8</vt:lpstr>
      <vt:lpstr>GRÁFICO 9</vt:lpstr>
      <vt:lpstr>GRÁFICO 10</vt:lpstr>
      <vt:lpstr>GRÁFICO 11</vt:lpstr>
      <vt:lpstr>GRÁFICO_12</vt:lpstr>
      <vt:lpstr>GRÁFICOS 13. A Y B</vt:lpstr>
      <vt:lpstr>GRÁFICOS 14. A Y B</vt:lpstr>
      <vt:lpstr>GRÁFICO_15</vt:lpstr>
      <vt:lpstr>GRÁFICO_16</vt:lpstr>
      <vt:lpstr>GRÁFICO_17</vt:lpstr>
      <vt:lpstr>GRÁFICO_18</vt:lpstr>
      <vt:lpstr>GRÁFICO_19</vt:lpstr>
      <vt:lpstr>GRÁFICO_20</vt:lpstr>
      <vt:lpstr>GRÁFICO_21</vt:lpstr>
      <vt:lpstr>GRÁFICO_22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2024-07-08T14:49:52Z</dcterms:created>
  <dcterms:modified xsi:type="dcterms:W3CDTF">2024-07-08T14:49:59Z</dcterms:modified>
</cp:coreProperties>
</file>